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odeji.Ajilore.ARM.COM.NG\OneDrive - Asset &amp; Resource Management Holding Company\Desktop\Price LIst\"/>
    </mc:Choice>
  </mc:AlternateContent>
  <xr:revisionPtr revIDLastSave="0" documentId="8_{D5A6E33E-1B17-48AB-A40D-29AAD0918861}" xr6:coauthVersionLast="47" xr6:coauthVersionMax="47" xr10:uidLastSave="{00000000-0000-0000-0000-000000000000}"/>
  <bookViews>
    <workbookView xWindow="-120" yWindow="-120" windowWidth="20730" windowHeight="11040" xr2:uid="{7667F07E-E296-4349-8C90-B90F0BF33664}"/>
  </bookViews>
  <sheets>
    <sheet name="Pricelist" sheetId="1" r:id="rId1"/>
  </sheets>
  <externalReferences>
    <externalReference r:id="rId2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6" i="1" l="1"/>
  <c r="J116" i="1"/>
  <c r="I116" i="1"/>
  <c r="G116" i="1"/>
  <c r="F116" i="1"/>
  <c r="E116" i="1"/>
  <c r="D116" i="1"/>
  <c r="C116" i="1"/>
  <c r="K115" i="1"/>
  <c r="J115" i="1"/>
  <c r="I115" i="1"/>
  <c r="G115" i="1"/>
  <c r="F115" i="1"/>
  <c r="E115" i="1"/>
  <c r="D115" i="1"/>
  <c r="C115" i="1"/>
  <c r="K114" i="1"/>
  <c r="J114" i="1"/>
  <c r="I114" i="1"/>
  <c r="G114" i="1"/>
  <c r="F114" i="1"/>
  <c r="E114" i="1"/>
  <c r="D114" i="1"/>
  <c r="C114" i="1"/>
  <c r="H114" i="1" s="1"/>
  <c r="A114" i="1" s="1"/>
  <c r="K113" i="1"/>
  <c r="J113" i="1"/>
  <c r="I113" i="1"/>
  <c r="G113" i="1"/>
  <c r="F113" i="1"/>
  <c r="E113" i="1"/>
  <c r="D113" i="1"/>
  <c r="C113" i="1"/>
  <c r="K112" i="1"/>
  <c r="J112" i="1"/>
  <c r="I112" i="1"/>
  <c r="G112" i="1"/>
  <c r="F112" i="1"/>
  <c r="E112" i="1"/>
  <c r="D112" i="1"/>
  <c r="C112" i="1"/>
  <c r="K111" i="1"/>
  <c r="J111" i="1"/>
  <c r="I111" i="1"/>
  <c r="G111" i="1"/>
  <c r="H111" i="1" s="1"/>
  <c r="A111" i="1" s="1"/>
  <c r="F111" i="1"/>
  <c r="E111" i="1"/>
  <c r="D111" i="1"/>
  <c r="C111" i="1"/>
  <c r="K110" i="1"/>
  <c r="J110" i="1"/>
  <c r="I110" i="1"/>
  <c r="G110" i="1"/>
  <c r="F110" i="1"/>
  <c r="E110" i="1"/>
  <c r="D110" i="1"/>
  <c r="C110" i="1"/>
  <c r="K109" i="1"/>
  <c r="J109" i="1"/>
  <c r="I109" i="1"/>
  <c r="G109" i="1"/>
  <c r="H109" i="1" s="1"/>
  <c r="A109" i="1" s="1"/>
  <c r="F109" i="1"/>
  <c r="E109" i="1"/>
  <c r="D109" i="1"/>
  <c r="C109" i="1"/>
  <c r="K108" i="1"/>
  <c r="J108" i="1"/>
  <c r="I108" i="1"/>
  <c r="G108" i="1"/>
  <c r="F108" i="1"/>
  <c r="E108" i="1"/>
  <c r="D108" i="1"/>
  <c r="C108" i="1"/>
  <c r="K107" i="1"/>
  <c r="J107" i="1"/>
  <c r="I107" i="1"/>
  <c r="G107" i="1"/>
  <c r="F107" i="1"/>
  <c r="E107" i="1"/>
  <c r="D107" i="1"/>
  <c r="C107" i="1"/>
  <c r="K106" i="1"/>
  <c r="J106" i="1"/>
  <c r="I106" i="1"/>
  <c r="G106" i="1"/>
  <c r="F106" i="1"/>
  <c r="E106" i="1"/>
  <c r="D106" i="1"/>
  <c r="C106" i="1"/>
  <c r="K105" i="1"/>
  <c r="J105" i="1"/>
  <c r="I105" i="1"/>
  <c r="G105" i="1"/>
  <c r="F105" i="1"/>
  <c r="E105" i="1"/>
  <c r="D105" i="1"/>
  <c r="C105" i="1"/>
  <c r="K104" i="1"/>
  <c r="J104" i="1"/>
  <c r="I104" i="1"/>
  <c r="G104" i="1"/>
  <c r="F104" i="1"/>
  <c r="E104" i="1"/>
  <c r="D104" i="1"/>
  <c r="C104" i="1"/>
  <c r="K103" i="1"/>
  <c r="J103" i="1"/>
  <c r="I103" i="1"/>
  <c r="G103" i="1"/>
  <c r="F103" i="1"/>
  <c r="E103" i="1"/>
  <c r="D103" i="1"/>
  <c r="C103" i="1"/>
  <c r="K102" i="1"/>
  <c r="J102" i="1"/>
  <c r="I102" i="1"/>
  <c r="G102" i="1"/>
  <c r="F102" i="1"/>
  <c r="E102" i="1"/>
  <c r="D102" i="1"/>
  <c r="C102" i="1"/>
  <c r="K101" i="1"/>
  <c r="J101" i="1"/>
  <c r="I101" i="1"/>
  <c r="G101" i="1"/>
  <c r="F101" i="1"/>
  <c r="E101" i="1"/>
  <c r="D101" i="1"/>
  <c r="C101" i="1"/>
  <c r="K100" i="1"/>
  <c r="J100" i="1"/>
  <c r="I100" i="1"/>
  <c r="G100" i="1"/>
  <c r="F100" i="1"/>
  <c r="E100" i="1"/>
  <c r="D100" i="1"/>
  <c r="C100" i="1"/>
  <c r="K99" i="1"/>
  <c r="J99" i="1"/>
  <c r="I99" i="1"/>
  <c r="G99" i="1"/>
  <c r="F99" i="1"/>
  <c r="E99" i="1"/>
  <c r="D99" i="1"/>
  <c r="C99" i="1"/>
  <c r="K98" i="1"/>
  <c r="J98" i="1"/>
  <c r="I98" i="1"/>
  <c r="G98" i="1"/>
  <c r="F98" i="1"/>
  <c r="E98" i="1"/>
  <c r="D98" i="1"/>
  <c r="C98" i="1"/>
  <c r="K97" i="1"/>
  <c r="J97" i="1"/>
  <c r="I97" i="1"/>
  <c r="G97" i="1"/>
  <c r="F97" i="1"/>
  <c r="E97" i="1"/>
  <c r="D97" i="1"/>
  <c r="C97" i="1"/>
  <c r="K96" i="1"/>
  <c r="J96" i="1"/>
  <c r="I96" i="1"/>
  <c r="G96" i="1"/>
  <c r="F96" i="1"/>
  <c r="E96" i="1"/>
  <c r="D96" i="1"/>
  <c r="C96" i="1"/>
  <c r="K95" i="1"/>
  <c r="J95" i="1"/>
  <c r="I95" i="1"/>
  <c r="G95" i="1"/>
  <c r="F95" i="1"/>
  <c r="E95" i="1"/>
  <c r="D95" i="1"/>
  <c r="C95" i="1"/>
  <c r="K94" i="1"/>
  <c r="J94" i="1"/>
  <c r="I94" i="1"/>
  <c r="G94" i="1"/>
  <c r="F94" i="1"/>
  <c r="E94" i="1"/>
  <c r="D94" i="1"/>
  <c r="C94" i="1"/>
  <c r="K93" i="1"/>
  <c r="J93" i="1"/>
  <c r="I93" i="1"/>
  <c r="G93" i="1"/>
  <c r="F93" i="1"/>
  <c r="E93" i="1"/>
  <c r="D93" i="1"/>
  <c r="C93" i="1"/>
  <c r="K92" i="1"/>
  <c r="J92" i="1"/>
  <c r="I92" i="1"/>
  <c r="G92" i="1"/>
  <c r="F92" i="1"/>
  <c r="E92" i="1"/>
  <c r="D92" i="1"/>
  <c r="C92" i="1"/>
  <c r="K91" i="1"/>
  <c r="J91" i="1"/>
  <c r="I91" i="1"/>
  <c r="G91" i="1"/>
  <c r="F91" i="1"/>
  <c r="E91" i="1"/>
  <c r="D91" i="1"/>
  <c r="C91" i="1"/>
  <c r="K90" i="1"/>
  <c r="J90" i="1"/>
  <c r="I90" i="1"/>
  <c r="G90" i="1"/>
  <c r="F90" i="1"/>
  <c r="E90" i="1"/>
  <c r="D90" i="1"/>
  <c r="C90" i="1"/>
  <c r="K89" i="1"/>
  <c r="J89" i="1"/>
  <c r="I89" i="1"/>
  <c r="G89" i="1"/>
  <c r="F89" i="1"/>
  <c r="E89" i="1"/>
  <c r="D89" i="1"/>
  <c r="C89" i="1"/>
  <c r="K88" i="1"/>
  <c r="J88" i="1"/>
  <c r="I88" i="1"/>
  <c r="G88" i="1"/>
  <c r="F88" i="1"/>
  <c r="E88" i="1"/>
  <c r="D88" i="1"/>
  <c r="C88" i="1"/>
  <c r="K87" i="1"/>
  <c r="J87" i="1"/>
  <c r="I87" i="1"/>
  <c r="G87" i="1"/>
  <c r="F87" i="1"/>
  <c r="E87" i="1"/>
  <c r="D87" i="1"/>
  <c r="C87" i="1"/>
  <c r="K86" i="1"/>
  <c r="J86" i="1"/>
  <c r="I86" i="1"/>
  <c r="G86" i="1"/>
  <c r="F86" i="1"/>
  <c r="E86" i="1"/>
  <c r="D86" i="1"/>
  <c r="C86" i="1"/>
  <c r="K85" i="1"/>
  <c r="J85" i="1"/>
  <c r="I85" i="1"/>
  <c r="G85" i="1"/>
  <c r="F85" i="1"/>
  <c r="E85" i="1"/>
  <c r="D85" i="1"/>
  <c r="C85" i="1"/>
  <c r="K84" i="1"/>
  <c r="J84" i="1"/>
  <c r="I84" i="1"/>
  <c r="G84" i="1"/>
  <c r="F84" i="1"/>
  <c r="E84" i="1"/>
  <c r="D84" i="1"/>
  <c r="C84" i="1"/>
  <c r="K83" i="1"/>
  <c r="J83" i="1"/>
  <c r="I83" i="1"/>
  <c r="G83" i="1"/>
  <c r="F83" i="1"/>
  <c r="E83" i="1"/>
  <c r="D83" i="1"/>
  <c r="C83" i="1"/>
  <c r="K82" i="1"/>
  <c r="J82" i="1"/>
  <c r="I82" i="1"/>
  <c r="G82" i="1"/>
  <c r="F82" i="1"/>
  <c r="E82" i="1"/>
  <c r="D82" i="1"/>
  <c r="C82" i="1"/>
  <c r="K81" i="1"/>
  <c r="J81" i="1"/>
  <c r="I81" i="1"/>
  <c r="G81" i="1"/>
  <c r="H81" i="1" s="1"/>
  <c r="A81" i="1" s="1"/>
  <c r="F81" i="1"/>
  <c r="E81" i="1"/>
  <c r="D81" i="1"/>
  <c r="C81" i="1"/>
  <c r="K80" i="1"/>
  <c r="J80" i="1"/>
  <c r="I80" i="1"/>
  <c r="G80" i="1"/>
  <c r="F80" i="1"/>
  <c r="E80" i="1"/>
  <c r="D80" i="1"/>
  <c r="C80" i="1"/>
  <c r="K79" i="1"/>
  <c r="J79" i="1"/>
  <c r="I79" i="1"/>
  <c r="G79" i="1"/>
  <c r="F79" i="1"/>
  <c r="E79" i="1"/>
  <c r="D79" i="1"/>
  <c r="C79" i="1"/>
  <c r="K78" i="1"/>
  <c r="J78" i="1"/>
  <c r="I78" i="1"/>
  <c r="G78" i="1"/>
  <c r="F78" i="1"/>
  <c r="E78" i="1"/>
  <c r="D78" i="1"/>
  <c r="C78" i="1"/>
  <c r="H78" i="1" s="1"/>
  <c r="A78" i="1" s="1"/>
  <c r="K77" i="1"/>
  <c r="J77" i="1"/>
  <c r="I77" i="1"/>
  <c r="G77" i="1"/>
  <c r="F77" i="1"/>
  <c r="E77" i="1"/>
  <c r="D77" i="1"/>
  <c r="C77" i="1"/>
  <c r="H77" i="1" s="1"/>
  <c r="A77" i="1" s="1"/>
  <c r="K76" i="1"/>
  <c r="J76" i="1"/>
  <c r="I76" i="1"/>
  <c r="G76" i="1"/>
  <c r="F76" i="1"/>
  <c r="E76" i="1"/>
  <c r="D76" i="1"/>
  <c r="C76" i="1"/>
  <c r="K75" i="1"/>
  <c r="J75" i="1"/>
  <c r="I75" i="1"/>
  <c r="G75" i="1"/>
  <c r="F75" i="1"/>
  <c r="E75" i="1"/>
  <c r="D75" i="1"/>
  <c r="C75" i="1"/>
  <c r="K74" i="1"/>
  <c r="J74" i="1"/>
  <c r="I74" i="1"/>
  <c r="G74" i="1"/>
  <c r="F74" i="1"/>
  <c r="E74" i="1"/>
  <c r="D74" i="1"/>
  <c r="C74" i="1"/>
  <c r="H74" i="1" s="1"/>
  <c r="A74" i="1" s="1"/>
  <c r="K73" i="1"/>
  <c r="J73" i="1"/>
  <c r="I73" i="1"/>
  <c r="G73" i="1"/>
  <c r="F73" i="1"/>
  <c r="E73" i="1"/>
  <c r="D73" i="1"/>
  <c r="C73" i="1"/>
  <c r="H73" i="1" s="1"/>
  <c r="A73" i="1" s="1"/>
  <c r="K72" i="1"/>
  <c r="J72" i="1"/>
  <c r="I72" i="1"/>
  <c r="G72" i="1"/>
  <c r="F72" i="1"/>
  <c r="E72" i="1"/>
  <c r="D72" i="1"/>
  <c r="C72" i="1"/>
  <c r="H72" i="1" s="1"/>
  <c r="A72" i="1" s="1"/>
  <c r="K71" i="1"/>
  <c r="J71" i="1"/>
  <c r="I71" i="1"/>
  <c r="G71" i="1"/>
  <c r="F71" i="1"/>
  <c r="E71" i="1"/>
  <c r="D71" i="1"/>
  <c r="C71" i="1"/>
  <c r="K70" i="1"/>
  <c r="J70" i="1"/>
  <c r="I70" i="1"/>
  <c r="G70" i="1"/>
  <c r="F70" i="1"/>
  <c r="E70" i="1"/>
  <c r="D70" i="1"/>
  <c r="C70" i="1"/>
  <c r="K69" i="1"/>
  <c r="J69" i="1"/>
  <c r="I69" i="1"/>
  <c r="G69" i="1"/>
  <c r="H69" i="1" s="1"/>
  <c r="A69" i="1" s="1"/>
  <c r="F69" i="1"/>
  <c r="E69" i="1"/>
  <c r="D69" i="1"/>
  <c r="C69" i="1"/>
  <c r="K68" i="1"/>
  <c r="J68" i="1"/>
  <c r="I68" i="1"/>
  <c r="G68" i="1"/>
  <c r="F68" i="1"/>
  <c r="E68" i="1"/>
  <c r="D68" i="1"/>
  <c r="C68" i="1"/>
  <c r="K67" i="1"/>
  <c r="J67" i="1"/>
  <c r="I67" i="1"/>
  <c r="G67" i="1"/>
  <c r="F67" i="1"/>
  <c r="E67" i="1"/>
  <c r="D67" i="1"/>
  <c r="C67" i="1"/>
  <c r="K66" i="1"/>
  <c r="J66" i="1"/>
  <c r="I66" i="1"/>
  <c r="G66" i="1"/>
  <c r="F66" i="1"/>
  <c r="E66" i="1"/>
  <c r="D66" i="1"/>
  <c r="C66" i="1"/>
  <c r="K65" i="1"/>
  <c r="J65" i="1"/>
  <c r="I65" i="1"/>
  <c r="G65" i="1"/>
  <c r="H65" i="1" s="1"/>
  <c r="A65" i="1" s="1"/>
  <c r="F65" i="1"/>
  <c r="E65" i="1"/>
  <c r="D65" i="1"/>
  <c r="C65" i="1"/>
  <c r="K64" i="1"/>
  <c r="J64" i="1"/>
  <c r="I64" i="1"/>
  <c r="G64" i="1"/>
  <c r="F64" i="1"/>
  <c r="E64" i="1"/>
  <c r="D64" i="1"/>
  <c r="C64" i="1"/>
  <c r="K63" i="1"/>
  <c r="J63" i="1"/>
  <c r="I63" i="1"/>
  <c r="G63" i="1"/>
  <c r="F63" i="1"/>
  <c r="E63" i="1"/>
  <c r="D63" i="1"/>
  <c r="C63" i="1"/>
  <c r="K62" i="1"/>
  <c r="J62" i="1"/>
  <c r="I62" i="1"/>
  <c r="G62" i="1"/>
  <c r="F62" i="1"/>
  <c r="E62" i="1"/>
  <c r="D62" i="1"/>
  <c r="C62" i="1"/>
  <c r="K61" i="1"/>
  <c r="J61" i="1"/>
  <c r="I61" i="1"/>
  <c r="G61" i="1"/>
  <c r="F61" i="1"/>
  <c r="E61" i="1"/>
  <c r="D61" i="1"/>
  <c r="C61" i="1"/>
  <c r="K60" i="1"/>
  <c r="J60" i="1"/>
  <c r="I60" i="1"/>
  <c r="G60" i="1"/>
  <c r="F60" i="1"/>
  <c r="E60" i="1"/>
  <c r="D60" i="1"/>
  <c r="C60" i="1"/>
  <c r="K59" i="1"/>
  <c r="J59" i="1"/>
  <c r="I59" i="1"/>
  <c r="G59" i="1"/>
  <c r="F59" i="1"/>
  <c r="E59" i="1"/>
  <c r="D59" i="1"/>
  <c r="C59" i="1"/>
  <c r="K58" i="1"/>
  <c r="J58" i="1"/>
  <c r="I58" i="1"/>
  <c r="G58" i="1"/>
  <c r="F58" i="1"/>
  <c r="E58" i="1"/>
  <c r="D58" i="1"/>
  <c r="C58" i="1"/>
  <c r="K57" i="1"/>
  <c r="J57" i="1"/>
  <c r="I57" i="1"/>
  <c r="G57" i="1"/>
  <c r="F57" i="1"/>
  <c r="E57" i="1"/>
  <c r="D57" i="1"/>
  <c r="C57" i="1"/>
  <c r="K56" i="1"/>
  <c r="J56" i="1"/>
  <c r="I56" i="1"/>
  <c r="G56" i="1"/>
  <c r="F56" i="1"/>
  <c r="E56" i="1"/>
  <c r="D56" i="1"/>
  <c r="C56" i="1"/>
  <c r="K55" i="1"/>
  <c r="J55" i="1"/>
  <c r="I55" i="1"/>
  <c r="G55" i="1"/>
  <c r="F55" i="1"/>
  <c r="E55" i="1"/>
  <c r="D55" i="1"/>
  <c r="C55" i="1"/>
  <c r="K54" i="1"/>
  <c r="J54" i="1"/>
  <c r="I54" i="1"/>
  <c r="G54" i="1"/>
  <c r="F54" i="1"/>
  <c r="E54" i="1"/>
  <c r="D54" i="1"/>
  <c r="C54" i="1"/>
  <c r="K53" i="1"/>
  <c r="J53" i="1"/>
  <c r="I53" i="1"/>
  <c r="G53" i="1"/>
  <c r="F53" i="1"/>
  <c r="E53" i="1"/>
  <c r="D53" i="1"/>
  <c r="C53" i="1"/>
  <c r="K52" i="1"/>
  <c r="J52" i="1"/>
  <c r="I52" i="1"/>
  <c r="G52" i="1"/>
  <c r="F52" i="1"/>
  <c r="E52" i="1"/>
  <c r="D52" i="1"/>
  <c r="C52" i="1"/>
  <c r="K51" i="1"/>
  <c r="J51" i="1"/>
  <c r="I51" i="1"/>
  <c r="G51" i="1"/>
  <c r="F51" i="1"/>
  <c r="E51" i="1"/>
  <c r="D51" i="1"/>
  <c r="C51" i="1"/>
  <c r="K50" i="1"/>
  <c r="J50" i="1"/>
  <c r="I50" i="1"/>
  <c r="G50" i="1"/>
  <c r="F50" i="1"/>
  <c r="E50" i="1"/>
  <c r="D50" i="1"/>
  <c r="C50" i="1"/>
  <c r="K49" i="1"/>
  <c r="J49" i="1"/>
  <c r="I49" i="1"/>
  <c r="G49" i="1"/>
  <c r="H49" i="1" s="1"/>
  <c r="A49" i="1" s="1"/>
  <c r="F49" i="1"/>
  <c r="E49" i="1"/>
  <c r="D49" i="1"/>
  <c r="C49" i="1"/>
  <c r="K48" i="1"/>
  <c r="J48" i="1"/>
  <c r="I48" i="1"/>
  <c r="G48" i="1"/>
  <c r="F48" i="1"/>
  <c r="E48" i="1"/>
  <c r="D48" i="1"/>
  <c r="C48" i="1"/>
  <c r="K47" i="1"/>
  <c r="J47" i="1"/>
  <c r="I47" i="1"/>
  <c r="G47" i="1"/>
  <c r="F47" i="1"/>
  <c r="E47" i="1"/>
  <c r="D47" i="1"/>
  <c r="C47" i="1"/>
  <c r="K46" i="1"/>
  <c r="J46" i="1"/>
  <c r="I46" i="1"/>
  <c r="G46" i="1"/>
  <c r="F46" i="1"/>
  <c r="E46" i="1"/>
  <c r="D46" i="1"/>
  <c r="C46" i="1"/>
  <c r="K45" i="1"/>
  <c r="J45" i="1"/>
  <c r="I45" i="1"/>
  <c r="G45" i="1"/>
  <c r="F45" i="1"/>
  <c r="E45" i="1"/>
  <c r="D45" i="1"/>
  <c r="C45" i="1"/>
  <c r="K44" i="1"/>
  <c r="J44" i="1"/>
  <c r="I44" i="1"/>
  <c r="G44" i="1"/>
  <c r="F44" i="1"/>
  <c r="E44" i="1"/>
  <c r="D44" i="1"/>
  <c r="C44" i="1"/>
  <c r="K43" i="1"/>
  <c r="J43" i="1"/>
  <c r="I43" i="1"/>
  <c r="G43" i="1"/>
  <c r="F43" i="1"/>
  <c r="E43" i="1"/>
  <c r="D43" i="1"/>
  <c r="C43" i="1"/>
  <c r="K42" i="1"/>
  <c r="J42" i="1"/>
  <c r="I42" i="1"/>
  <c r="G42" i="1"/>
  <c r="F42" i="1"/>
  <c r="E42" i="1"/>
  <c r="D42" i="1"/>
  <c r="C42" i="1"/>
  <c r="K41" i="1"/>
  <c r="J41" i="1"/>
  <c r="I41" i="1"/>
  <c r="H41" i="1"/>
  <c r="A41" i="1" s="1"/>
  <c r="G41" i="1"/>
  <c r="F41" i="1"/>
  <c r="E41" i="1"/>
  <c r="D41" i="1"/>
  <c r="C41" i="1"/>
  <c r="K40" i="1"/>
  <c r="J40" i="1"/>
  <c r="I40" i="1"/>
  <c r="G40" i="1"/>
  <c r="F40" i="1"/>
  <c r="E40" i="1"/>
  <c r="D40" i="1"/>
  <c r="C40" i="1"/>
  <c r="K39" i="1"/>
  <c r="J39" i="1"/>
  <c r="I39" i="1"/>
  <c r="G39" i="1"/>
  <c r="F39" i="1"/>
  <c r="E39" i="1"/>
  <c r="D39" i="1"/>
  <c r="C39" i="1"/>
  <c r="K38" i="1"/>
  <c r="J38" i="1"/>
  <c r="I38" i="1"/>
  <c r="G38" i="1"/>
  <c r="F38" i="1"/>
  <c r="E38" i="1"/>
  <c r="D38" i="1"/>
  <c r="C38" i="1"/>
  <c r="K37" i="1"/>
  <c r="J37" i="1"/>
  <c r="I37" i="1"/>
  <c r="G37" i="1"/>
  <c r="F37" i="1"/>
  <c r="E37" i="1"/>
  <c r="D37" i="1"/>
  <c r="C37" i="1"/>
  <c r="K36" i="1"/>
  <c r="J36" i="1"/>
  <c r="I36" i="1"/>
  <c r="G36" i="1"/>
  <c r="F36" i="1"/>
  <c r="E36" i="1"/>
  <c r="D36" i="1"/>
  <c r="C36" i="1"/>
  <c r="K35" i="1"/>
  <c r="J35" i="1"/>
  <c r="I35" i="1"/>
  <c r="G35" i="1"/>
  <c r="F35" i="1"/>
  <c r="E35" i="1"/>
  <c r="D35" i="1"/>
  <c r="C35" i="1"/>
  <c r="K34" i="1"/>
  <c r="J34" i="1"/>
  <c r="I34" i="1"/>
  <c r="G34" i="1"/>
  <c r="F34" i="1"/>
  <c r="E34" i="1"/>
  <c r="D34" i="1"/>
  <c r="C34" i="1"/>
  <c r="K33" i="1"/>
  <c r="J33" i="1"/>
  <c r="I33" i="1"/>
  <c r="G33" i="1"/>
  <c r="F33" i="1"/>
  <c r="E33" i="1"/>
  <c r="D33" i="1"/>
  <c r="C33" i="1"/>
  <c r="H33" i="1" s="1"/>
  <c r="A33" i="1" s="1"/>
  <c r="K32" i="1"/>
  <c r="J32" i="1"/>
  <c r="I32" i="1"/>
  <c r="G32" i="1"/>
  <c r="F32" i="1"/>
  <c r="E32" i="1"/>
  <c r="D32" i="1"/>
  <c r="C32" i="1"/>
  <c r="K31" i="1"/>
  <c r="J31" i="1"/>
  <c r="I31" i="1"/>
  <c r="G31" i="1"/>
  <c r="F31" i="1"/>
  <c r="E31" i="1"/>
  <c r="D31" i="1"/>
  <c r="C31" i="1"/>
  <c r="K30" i="1"/>
  <c r="J30" i="1"/>
  <c r="I30" i="1"/>
  <c r="G30" i="1"/>
  <c r="F30" i="1"/>
  <c r="E30" i="1"/>
  <c r="D30" i="1"/>
  <c r="C30" i="1"/>
  <c r="K29" i="1"/>
  <c r="J29" i="1"/>
  <c r="I29" i="1"/>
  <c r="G29" i="1"/>
  <c r="F29" i="1"/>
  <c r="E29" i="1"/>
  <c r="D29" i="1"/>
  <c r="C29" i="1"/>
  <c r="K28" i="1"/>
  <c r="J28" i="1"/>
  <c r="I28" i="1"/>
  <c r="G28" i="1"/>
  <c r="F28" i="1"/>
  <c r="E28" i="1"/>
  <c r="D28" i="1"/>
  <c r="C28" i="1"/>
  <c r="K27" i="1"/>
  <c r="J27" i="1"/>
  <c r="I27" i="1"/>
  <c r="G27" i="1"/>
  <c r="E27" i="1"/>
  <c r="D27" i="1"/>
  <c r="C27" i="1"/>
  <c r="K26" i="1"/>
  <c r="J26" i="1"/>
  <c r="I26" i="1"/>
  <c r="G26" i="1"/>
  <c r="F26" i="1"/>
  <c r="E26" i="1"/>
  <c r="D26" i="1"/>
  <c r="C26" i="1"/>
  <c r="H26" i="1" s="1"/>
  <c r="A26" i="1" s="1"/>
  <c r="K25" i="1"/>
  <c r="J25" i="1"/>
  <c r="I25" i="1"/>
  <c r="G25" i="1"/>
  <c r="F25" i="1"/>
  <c r="E25" i="1"/>
  <c r="D25" i="1"/>
  <c r="C25" i="1"/>
  <c r="H25" i="1" s="1"/>
  <c r="A25" i="1" s="1"/>
  <c r="K24" i="1"/>
  <c r="J24" i="1"/>
  <c r="I24" i="1"/>
  <c r="G24" i="1"/>
  <c r="F24" i="1"/>
  <c r="E24" i="1"/>
  <c r="D24" i="1"/>
  <c r="C24" i="1"/>
  <c r="H24" i="1" s="1"/>
  <c r="A24" i="1" s="1"/>
  <c r="K23" i="1"/>
  <c r="J23" i="1"/>
  <c r="I23" i="1"/>
  <c r="G23" i="1"/>
  <c r="F23" i="1"/>
  <c r="E23" i="1"/>
  <c r="D23" i="1"/>
  <c r="C23" i="1"/>
  <c r="K22" i="1"/>
  <c r="J22" i="1"/>
  <c r="I22" i="1"/>
  <c r="G22" i="1"/>
  <c r="F22" i="1"/>
  <c r="E22" i="1"/>
  <c r="D22" i="1"/>
  <c r="C22" i="1"/>
  <c r="K21" i="1"/>
  <c r="J21" i="1"/>
  <c r="I21" i="1"/>
  <c r="G21" i="1"/>
  <c r="H21" i="1" s="1"/>
  <c r="A21" i="1" s="1"/>
  <c r="F21" i="1"/>
  <c r="E21" i="1"/>
  <c r="D21" i="1"/>
  <c r="C21" i="1"/>
  <c r="K20" i="1"/>
  <c r="J20" i="1"/>
  <c r="I20" i="1"/>
  <c r="G20" i="1"/>
  <c r="H20" i="1" s="1"/>
  <c r="A20" i="1" s="1"/>
  <c r="F20" i="1"/>
  <c r="E20" i="1"/>
  <c r="D20" i="1"/>
  <c r="C20" i="1"/>
  <c r="K19" i="1"/>
  <c r="J19" i="1"/>
  <c r="I19" i="1"/>
  <c r="G19" i="1"/>
  <c r="F19" i="1"/>
  <c r="E19" i="1"/>
  <c r="D19" i="1"/>
  <c r="C19" i="1"/>
  <c r="K18" i="1"/>
  <c r="J18" i="1"/>
  <c r="I18" i="1"/>
  <c r="G18" i="1"/>
  <c r="H18" i="1" s="1"/>
  <c r="A18" i="1" s="1"/>
  <c r="F18" i="1"/>
  <c r="E18" i="1"/>
  <c r="D18" i="1"/>
  <c r="C18" i="1"/>
  <c r="K17" i="1"/>
  <c r="J17" i="1"/>
  <c r="I17" i="1"/>
  <c r="G17" i="1"/>
  <c r="F17" i="1"/>
  <c r="E17" i="1"/>
  <c r="D17" i="1"/>
  <c r="C17" i="1"/>
  <c r="K16" i="1"/>
  <c r="J16" i="1"/>
  <c r="I16" i="1"/>
  <c r="G16" i="1"/>
  <c r="H16" i="1" s="1"/>
  <c r="A16" i="1" s="1"/>
  <c r="F16" i="1"/>
  <c r="E16" i="1"/>
  <c r="D16" i="1"/>
  <c r="C16" i="1"/>
  <c r="K15" i="1"/>
  <c r="J15" i="1"/>
  <c r="I15" i="1"/>
  <c r="G15" i="1"/>
  <c r="F15" i="1"/>
  <c r="E15" i="1"/>
  <c r="D15" i="1"/>
  <c r="C15" i="1"/>
  <c r="K14" i="1"/>
  <c r="J14" i="1"/>
  <c r="I14" i="1"/>
  <c r="G14" i="1"/>
  <c r="F14" i="1"/>
  <c r="E14" i="1"/>
  <c r="D14" i="1"/>
  <c r="C14" i="1"/>
  <c r="K13" i="1"/>
  <c r="J13" i="1"/>
  <c r="I13" i="1"/>
  <c r="G13" i="1"/>
  <c r="F13" i="1"/>
  <c r="E13" i="1"/>
  <c r="D13" i="1"/>
  <c r="C13" i="1"/>
  <c r="K12" i="1"/>
  <c r="J12" i="1"/>
  <c r="I12" i="1"/>
  <c r="G12" i="1"/>
  <c r="F12" i="1"/>
  <c r="E12" i="1"/>
  <c r="D12" i="1"/>
  <c r="C12" i="1"/>
  <c r="K11" i="1"/>
  <c r="J11" i="1"/>
  <c r="I11" i="1"/>
  <c r="G11" i="1"/>
  <c r="F11" i="1"/>
  <c r="E11" i="1"/>
  <c r="D11" i="1"/>
  <c r="C11" i="1"/>
  <c r="K10" i="1"/>
  <c r="J10" i="1"/>
  <c r="I10" i="1"/>
  <c r="G10" i="1"/>
  <c r="H10" i="1" s="1"/>
  <c r="A10" i="1" s="1"/>
  <c r="F10" i="1"/>
  <c r="E10" i="1"/>
  <c r="D10" i="1"/>
  <c r="C10" i="1"/>
  <c r="K9" i="1"/>
  <c r="J9" i="1"/>
  <c r="I9" i="1"/>
  <c r="G9" i="1"/>
  <c r="F9" i="1"/>
  <c r="E9" i="1"/>
  <c r="D9" i="1"/>
  <c r="C9" i="1"/>
  <c r="K8" i="1"/>
  <c r="J8" i="1"/>
  <c r="I8" i="1"/>
  <c r="G8" i="1"/>
  <c r="F8" i="1"/>
  <c r="E8" i="1"/>
  <c r="D8" i="1"/>
  <c r="C8" i="1"/>
  <c r="K7" i="1"/>
  <c r="J7" i="1"/>
  <c r="I7" i="1"/>
  <c r="G7" i="1"/>
  <c r="F7" i="1"/>
  <c r="E7" i="1"/>
  <c r="D7" i="1"/>
  <c r="C7" i="1"/>
  <c r="E4" i="1"/>
  <c r="H8" i="1" l="1"/>
  <c r="A8" i="1" s="1"/>
  <c r="H11" i="1"/>
  <c r="A11" i="1" s="1"/>
  <c r="H12" i="1"/>
  <c r="A12" i="1" s="1"/>
  <c r="H17" i="1"/>
  <c r="A17" i="1" s="1"/>
  <c r="H19" i="1"/>
  <c r="A19" i="1" s="1"/>
  <c r="H37" i="1"/>
  <c r="A37" i="1" s="1"/>
  <c r="H45" i="1"/>
  <c r="A45" i="1" s="1"/>
  <c r="H53" i="1"/>
  <c r="A53" i="1" s="1"/>
  <c r="H56" i="1"/>
  <c r="A56" i="1" s="1"/>
  <c r="H61" i="1"/>
  <c r="A61" i="1" s="1"/>
  <c r="H64" i="1"/>
  <c r="A64" i="1" s="1"/>
  <c r="H80" i="1"/>
  <c r="A80" i="1" s="1"/>
  <c r="H88" i="1"/>
  <c r="A88" i="1" s="1"/>
  <c r="H89" i="1"/>
  <c r="A89" i="1" s="1"/>
  <c r="H90" i="1"/>
  <c r="A90" i="1" s="1"/>
  <c r="H93" i="1"/>
  <c r="A93" i="1" s="1"/>
  <c r="H96" i="1"/>
  <c r="A96" i="1" s="1"/>
  <c r="H97" i="1"/>
  <c r="A97" i="1" s="1"/>
  <c r="H98" i="1"/>
  <c r="A98" i="1" s="1"/>
  <c r="H101" i="1"/>
  <c r="A101" i="1" s="1"/>
  <c r="H105" i="1"/>
  <c r="A105" i="1" s="1"/>
  <c r="H29" i="1"/>
  <c r="A29" i="1" s="1"/>
  <c r="H32" i="1"/>
  <c r="A32" i="1" s="1"/>
  <c r="H57" i="1"/>
  <c r="A57" i="1" s="1"/>
  <c r="H85" i="1"/>
  <c r="A85" i="1" s="1"/>
  <c r="H104" i="1"/>
  <c r="A104" i="1" s="1"/>
  <c r="H113" i="1"/>
  <c r="A113" i="1" s="1"/>
  <c r="H31" i="1"/>
  <c r="A31" i="1" s="1"/>
  <c r="H40" i="1"/>
  <c r="A40" i="1" s="1"/>
  <c r="H112" i="1"/>
  <c r="A112" i="1" s="1"/>
  <c r="H48" i="1"/>
  <c r="A48" i="1" s="1"/>
  <c r="H103" i="1"/>
  <c r="A103" i="1" s="1"/>
  <c r="H13" i="1"/>
  <c r="A13" i="1" s="1"/>
  <c r="H46" i="1"/>
  <c r="A46" i="1" s="1"/>
  <c r="H51" i="1"/>
  <c r="A51" i="1" s="1"/>
  <c r="H58" i="1"/>
  <c r="A58" i="1" s="1"/>
  <c r="H63" i="1"/>
  <c r="A63" i="1" s="1"/>
  <c r="H87" i="1"/>
  <c r="A87" i="1" s="1"/>
  <c r="H36" i="1"/>
  <c r="A36" i="1" s="1"/>
  <c r="H9" i="1"/>
  <c r="A9" i="1" s="1"/>
  <c r="H14" i="1"/>
  <c r="A14" i="1" s="1"/>
  <c r="H44" i="1"/>
  <c r="A44" i="1" s="1"/>
  <c r="H75" i="1"/>
  <c r="A75" i="1" s="1"/>
  <c r="H28" i="1"/>
  <c r="A28" i="1" s="1"/>
  <c r="H7" i="1"/>
  <c r="A7" i="1" s="1"/>
  <c r="H27" i="1"/>
  <c r="A27" i="1" s="1"/>
  <c r="H34" i="1"/>
  <c r="A34" i="1" s="1"/>
  <c r="H39" i="1"/>
  <c r="A39" i="1" s="1"/>
  <c r="H54" i="1"/>
  <c r="A54" i="1" s="1"/>
  <c r="H59" i="1"/>
  <c r="A59" i="1" s="1"/>
  <c r="H66" i="1"/>
  <c r="A66" i="1" s="1"/>
  <c r="H52" i="1"/>
  <c r="A52" i="1" s="1"/>
  <c r="H79" i="1"/>
  <c r="A79" i="1" s="1"/>
  <c r="H91" i="1"/>
  <c r="A91" i="1" s="1"/>
  <c r="H94" i="1"/>
  <c r="A94" i="1" s="1"/>
  <c r="H22" i="1"/>
  <c r="A22" i="1" s="1"/>
  <c r="H15" i="1"/>
  <c r="A15" i="1" s="1"/>
  <c r="H30" i="1"/>
  <c r="A30" i="1" s="1"/>
  <c r="H35" i="1"/>
  <c r="A35" i="1" s="1"/>
  <c r="H42" i="1"/>
  <c r="A42" i="1" s="1"/>
  <c r="H47" i="1"/>
  <c r="A47" i="1" s="1"/>
  <c r="H62" i="1"/>
  <c r="A62" i="1" s="1"/>
  <c r="H67" i="1"/>
  <c r="A67" i="1" s="1"/>
  <c r="H70" i="1"/>
  <c r="A70" i="1" s="1"/>
  <c r="H82" i="1"/>
  <c r="A82" i="1" s="1"/>
  <c r="H60" i="1"/>
  <c r="A60" i="1" s="1"/>
  <c r="H95" i="1"/>
  <c r="A95" i="1" s="1"/>
  <c r="H102" i="1"/>
  <c r="A102" i="1" s="1"/>
  <c r="H110" i="1"/>
  <c r="A110" i="1" s="1"/>
  <c r="H23" i="1"/>
  <c r="A23" i="1" s="1"/>
  <c r="H38" i="1"/>
  <c r="A38" i="1" s="1"/>
  <c r="H43" i="1"/>
  <c r="A43" i="1" s="1"/>
  <c r="H50" i="1"/>
  <c r="A50" i="1" s="1"/>
  <c r="H55" i="1"/>
  <c r="A55" i="1" s="1"/>
  <c r="H71" i="1"/>
  <c r="A71" i="1" s="1"/>
  <c r="H83" i="1"/>
  <c r="A83" i="1" s="1"/>
  <c r="H86" i="1"/>
  <c r="A86" i="1" s="1"/>
  <c r="H106" i="1"/>
  <c r="A106" i="1" s="1"/>
  <c r="H68" i="1"/>
  <c r="A68" i="1" s="1"/>
  <c r="H76" i="1"/>
  <c r="A76" i="1" s="1"/>
  <c r="H84" i="1"/>
  <c r="A84" i="1" s="1"/>
  <c r="H92" i="1"/>
  <c r="A92" i="1" s="1"/>
  <c r="H100" i="1"/>
  <c r="A100" i="1" s="1"/>
  <c r="H108" i="1"/>
  <c r="A108" i="1" s="1"/>
  <c r="H116" i="1"/>
  <c r="A116" i="1" s="1"/>
  <c r="H99" i="1"/>
  <c r="A99" i="1" s="1"/>
  <c r="H107" i="1"/>
  <c r="A107" i="1" s="1"/>
  <c r="H115" i="1"/>
  <c r="A115" i="1" s="1"/>
  <c r="J5" i="1" l="1"/>
  <c r="I5" i="1"/>
</calcChain>
</file>

<file path=xl/sharedStrings.xml><?xml version="1.0" encoding="utf-8"?>
<sst xmlns="http://schemas.openxmlformats.org/spreadsheetml/2006/main" count="124" uniqueCount="124">
  <si>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</si>
  <si>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</si>
  <si>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</si>
  <si>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</si>
  <si>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</si>
  <si>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</si>
  <si>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</si>
  <si>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</si>
  <si>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</si>
  <si>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</si>
  <si>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</si>
  <si>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</si>
  <si>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</si>
  <si>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</si>
  <si>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</si>
  <si>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</si>
  <si>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</si>
  <si>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ACCESSCORP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</si>
  <si>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</si>
  <si>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</si>
  <si>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</si>
  <si>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</si>
  <si>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</si>
  <si>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</si>
  <si>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</si>
  <si>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</si>
  <si>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</si>
  <si>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</si>
  <si>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</si>
  <si>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</si>
  <si>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</si>
  <si>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</si>
  <si>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</si>
  <si>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</si>
  <si>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</si>
  <si>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</si>
  <si>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</si>
  <si>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</si>
  <si>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</si>
  <si>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</si>
  <si>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</si>
  <si>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</si>
  <si>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</si>
  <si>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</si>
  <si>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</si>
  <si>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</si>
  <si>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</si>
  <si>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</si>
  <si>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</si>
  <si>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</si>
  <si>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</si>
  <si>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</si>
  <si>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</si>
  <si>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</si>
  <si>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</si>
  <si>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</si>
  <si>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</si>
  <si>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</si>
  <si>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</si>
  <si>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</si>
  <si>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</si>
  <si>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</si>
  <si>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</si>
  <si>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</si>
  <si>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</si>
  <si>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</si>
  <si>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</si>
  <si>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</si>
  <si>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</si>
  <si>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</si>
  <si>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</si>
  <si>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</si>
  <si>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</si>
  <si>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</si>
  <si>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</si>
  <si>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</si>
  <si>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</si>
  <si>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</si>
  <si>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</si>
  <si>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</si>
  <si>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</si>
  <si>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</si>
  <si>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</si>
  <si>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</si>
  <si>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</si>
  <si>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</si>
  <si>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</si>
  <si>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</si>
  <si>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</si>
  <si>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</si>
  <si>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PHARMDEKO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</si>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</sst>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[$-409]d\-mmm\-yy;@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5" fontId="9" fillId="2" borderId="1" xfId="1" applyFont="1" applyFill="1" applyBorder="1" applyAlignment="1">
      <alignment horizontal="right" vertical="center" wrapText="1"/>
    </xf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43" fontId="6" fillId="0" borderId="1" xfId="0" applyNumberFormat="1" applyFont="1" applyBorder="1"/>
    <xf numFmtId="10" fontId="10" fillId="0" borderId="1" xfId="0" applyNumberFormat="1" applyFont="1" applyBorder="1"/>
    <xf numFmtId="165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</cellXfs>
  <cellStyles count="4">
    <cellStyle name="Comma" xfId="1" builtinId="3"/>
    <cellStyle name="Normal" xfId="0" builtinId="0"/>
    <cellStyle name="Percent" xfId="2" builtinId="5"/>
    <cellStyle name="Percent 2" xfId="3" xr:uid="{6C61D7AE-B5E8-4E63-BA6C-5B86F3A308BC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C8593E0A-85B0-417D-9AF5-1DC5B95CC63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0</xdr:row>
      <xdr:rowOff>28575</xdr:rowOff>
    </xdr:from>
    <xdr:to>
      <xdr:col>10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75E70D-5D27-421E-9182-A900FB8CAA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28575"/>
          <a:ext cx="1371600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yodeji.Ajilore.ARM.COM.NG\AppData\Local\Microsoft\Windows\INetCache\Content.Outlook\LNJY9P9K\Copy%20of%20ARM%20Price%20List_%2029-04-2022%20RE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"/>
      <sheetName val="Pricelist"/>
      <sheetName val="Ticker Changes"/>
      <sheetName val="Indices"/>
      <sheetName val="Brain"/>
      <sheetName val="HiLo &amp; Other NGX data"/>
      <sheetName val="Performance "/>
      <sheetName val="Daily Snapshot"/>
      <sheetName val="Weekly Snapshot"/>
      <sheetName val="Sheet1"/>
    </sheetNames>
    <sheetDataSet>
      <sheetData sheetId="0"/>
      <sheetData sheetId="1"/>
      <sheetData sheetId="2">
        <row r="2">
          <cell r="C2" t="str">
            <v>Today</v>
          </cell>
          <cell r="D2" t="str">
            <v>1-Week</v>
          </cell>
          <cell r="E2" t="str">
            <v>1-Month</v>
          </cell>
          <cell r="F2" t="str">
            <v>1-Quarter</v>
          </cell>
          <cell r="G2" t="str">
            <v>1-Year</v>
          </cell>
        </row>
        <row r="3">
          <cell r="C3">
            <v>44685</v>
          </cell>
          <cell r="D3">
            <v>44680</v>
          </cell>
          <cell r="E3">
            <v>44680</v>
          </cell>
          <cell r="F3">
            <v>44651</v>
          </cell>
          <cell r="G3">
            <v>44561</v>
          </cell>
          <cell r="I3" t="str">
            <v>WtD/WoW</v>
          </cell>
          <cell r="J3" t="str">
            <v>Mtd</v>
          </cell>
          <cell r="K3" t="str">
            <v>QtD</v>
          </cell>
          <cell r="L3" t="str">
            <v>YtD</v>
          </cell>
        </row>
        <row r="4">
          <cell r="B4" t="str">
            <v>ABBEYBDS</v>
          </cell>
          <cell r="C4">
            <v>1.1299999999999999</v>
          </cell>
          <cell r="D4">
            <v>1.1200000000000001</v>
          </cell>
          <cell r="E4">
            <v>1.1200000000000001</v>
          </cell>
          <cell r="F4">
            <v>0.95</v>
          </cell>
          <cell r="G4">
            <v>1.04</v>
          </cell>
          <cell r="I4">
            <v>8.9285714285711748E-3</v>
          </cell>
          <cell r="J4">
            <v>8.9285714285711748E-3</v>
          </cell>
          <cell r="K4">
            <v>0.18947368421052624</v>
          </cell>
          <cell r="L4">
            <v>8.6538461538461453E-2</v>
          </cell>
        </row>
        <row r="5">
          <cell r="B5" t="str">
            <v>ABCTRANS</v>
          </cell>
          <cell r="C5">
            <v>0.33</v>
          </cell>
          <cell r="D5">
            <v>0.31</v>
          </cell>
          <cell r="E5">
            <v>0.31</v>
          </cell>
          <cell r="F5">
            <v>0.3</v>
          </cell>
          <cell r="G5">
            <v>0.31</v>
          </cell>
          <cell r="I5">
            <v>6.4516129032258229E-2</v>
          </cell>
          <cell r="J5">
            <v>6.4516129032258229E-2</v>
          </cell>
          <cell r="K5">
            <v>0.10000000000000009</v>
          </cell>
          <cell r="L5">
            <v>6.4516129032258229E-2</v>
          </cell>
        </row>
        <row r="6">
          <cell r="B6" t="str">
            <v>ACADEMY</v>
          </cell>
          <cell r="C6">
            <v>1.6</v>
          </cell>
          <cell r="D6">
            <v>1.47</v>
          </cell>
          <cell r="E6">
            <v>1.47</v>
          </cell>
          <cell r="F6">
            <v>1.77</v>
          </cell>
          <cell r="G6">
            <v>0.5</v>
          </cell>
          <cell r="I6">
            <v>8.8435374149659962E-2</v>
          </cell>
          <cell r="J6">
            <v>8.8435374149659962E-2</v>
          </cell>
          <cell r="K6">
            <v>-9.6045197740112997E-2</v>
          </cell>
          <cell r="L6">
            <v>2.2000000000000002</v>
          </cell>
        </row>
        <row r="7">
          <cell r="B7" t="str">
            <v>ACCESSCORP</v>
          </cell>
          <cell r="C7">
            <v>9.6</v>
          </cell>
          <cell r="D7">
            <v>9.6999999999999993</v>
          </cell>
          <cell r="E7">
            <v>9.6999999999999993</v>
          </cell>
          <cell r="F7">
            <v>9.1</v>
          </cell>
          <cell r="G7">
            <v>9.3000000000000007</v>
          </cell>
          <cell r="I7">
            <v>-1.0309278350515427E-2</v>
          </cell>
          <cell r="J7">
            <v>-1.0309278350515427E-2</v>
          </cell>
          <cell r="K7">
            <v>5.4945054945054972E-2</v>
          </cell>
          <cell r="L7">
            <v>3.2258064516129004E-2</v>
          </cell>
        </row>
        <row r="8">
          <cell r="B8" t="str">
            <v>AFRINSURE</v>
          </cell>
          <cell r="C8">
            <v>0.2</v>
          </cell>
          <cell r="D8">
            <v>0.2</v>
          </cell>
          <cell r="E8">
            <v>0.2</v>
          </cell>
          <cell r="F8">
            <v>0.2</v>
          </cell>
          <cell r="G8">
            <v>0.2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AFRIPRUD</v>
          </cell>
          <cell r="C9">
            <v>6</v>
          </cell>
          <cell r="D9">
            <v>6</v>
          </cell>
          <cell r="E9">
            <v>6</v>
          </cell>
          <cell r="F9">
            <v>6</v>
          </cell>
          <cell r="G9">
            <v>5.86</v>
          </cell>
          <cell r="I9">
            <v>0</v>
          </cell>
          <cell r="J9">
            <v>0</v>
          </cell>
          <cell r="K9">
            <v>0</v>
          </cell>
          <cell r="L9">
            <v>2.3890784982935065E-2</v>
          </cell>
        </row>
        <row r="10">
          <cell r="B10" t="str">
            <v>AFROMEDIA</v>
          </cell>
          <cell r="C10">
            <v>0.2</v>
          </cell>
          <cell r="D10">
            <v>0.2</v>
          </cell>
          <cell r="E10">
            <v>0.2</v>
          </cell>
          <cell r="F10">
            <v>0.2</v>
          </cell>
          <cell r="G10">
            <v>0.2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AIICO</v>
          </cell>
          <cell r="C11">
            <v>0.75</v>
          </cell>
          <cell r="D11">
            <v>0.79</v>
          </cell>
          <cell r="E11">
            <v>0.79</v>
          </cell>
          <cell r="F11">
            <v>0.67</v>
          </cell>
          <cell r="G11">
            <v>0.7</v>
          </cell>
          <cell r="I11">
            <v>-5.0632911392405111E-2</v>
          </cell>
          <cell r="J11">
            <v>-5.0632911392405111E-2</v>
          </cell>
          <cell r="K11">
            <v>0.11940298507462677</v>
          </cell>
          <cell r="L11">
            <v>7.1428571428571397E-2</v>
          </cell>
        </row>
        <row r="12">
          <cell r="B12" t="str">
            <v>AIRTELAFRI</v>
          </cell>
          <cell r="C12">
            <v>1386</v>
          </cell>
          <cell r="D12">
            <v>1386</v>
          </cell>
          <cell r="E12">
            <v>1386</v>
          </cell>
          <cell r="F12">
            <v>1260.4000000000001</v>
          </cell>
          <cell r="G12">
            <v>955</v>
          </cell>
          <cell r="I12">
            <v>0</v>
          </cell>
          <cell r="J12">
            <v>0</v>
          </cell>
          <cell r="K12">
            <v>9.9650904474769764E-2</v>
          </cell>
          <cell r="L12">
            <v>0.45130890052356021</v>
          </cell>
        </row>
        <row r="13">
          <cell r="B13" t="str">
            <v>ARDOVA</v>
          </cell>
          <cell r="C13">
            <v>13.7</v>
          </cell>
          <cell r="D13">
            <v>13.7</v>
          </cell>
          <cell r="E13">
            <v>13.7</v>
          </cell>
          <cell r="F13">
            <v>12</v>
          </cell>
          <cell r="G13">
            <v>13</v>
          </cell>
          <cell r="I13">
            <v>0</v>
          </cell>
          <cell r="J13">
            <v>0</v>
          </cell>
          <cell r="K13">
            <v>0.14166666666666661</v>
          </cell>
          <cell r="L13">
            <v>5.3846153846153877E-2</v>
          </cell>
        </row>
        <row r="14">
          <cell r="B14" t="str">
            <v>BERGER</v>
          </cell>
          <cell r="C14">
            <v>7.7</v>
          </cell>
          <cell r="D14">
            <v>7.7</v>
          </cell>
          <cell r="E14">
            <v>7.7</v>
          </cell>
          <cell r="F14">
            <v>6.8</v>
          </cell>
          <cell r="G14">
            <v>8.5500000000000007</v>
          </cell>
          <cell r="I14">
            <v>0</v>
          </cell>
          <cell r="J14">
            <v>0</v>
          </cell>
          <cell r="K14">
            <v>0.13235294117647056</v>
          </cell>
          <cell r="L14">
            <v>-9.9415204678362623E-2</v>
          </cell>
        </row>
        <row r="15">
          <cell r="B15" t="str">
            <v>BETAGLAS</v>
          </cell>
          <cell r="C15">
            <v>58.2</v>
          </cell>
          <cell r="D15">
            <v>58.2</v>
          </cell>
          <cell r="E15">
            <v>58.2</v>
          </cell>
          <cell r="F15">
            <v>58.2</v>
          </cell>
          <cell r="G15">
            <v>52.95</v>
          </cell>
          <cell r="I15">
            <v>0</v>
          </cell>
          <cell r="J15">
            <v>0</v>
          </cell>
          <cell r="K15">
            <v>0</v>
          </cell>
          <cell r="L15">
            <v>9.9150141643059575E-2</v>
          </cell>
        </row>
        <row r="16">
          <cell r="B16" t="str">
            <v>BUACEMENT</v>
          </cell>
          <cell r="C16">
            <v>74.25</v>
          </cell>
          <cell r="D16">
            <v>68.650000000000006</v>
          </cell>
          <cell r="E16">
            <v>68.650000000000006</v>
          </cell>
          <cell r="F16">
            <v>70.75</v>
          </cell>
          <cell r="G16">
            <v>67.05</v>
          </cell>
          <cell r="I16">
            <v>8.1573197378004281E-2</v>
          </cell>
          <cell r="J16">
            <v>8.1573197378004281E-2</v>
          </cell>
          <cell r="K16">
            <v>4.9469964664310861E-2</v>
          </cell>
          <cell r="L16">
            <v>0.10738255033557054</v>
          </cell>
        </row>
        <row r="17">
          <cell r="B17" t="str">
            <v>CADBURY</v>
          </cell>
          <cell r="C17">
            <v>11.25</v>
          </cell>
          <cell r="D17">
            <v>10.25</v>
          </cell>
          <cell r="E17">
            <v>10.25</v>
          </cell>
          <cell r="F17">
            <v>8.4</v>
          </cell>
          <cell r="G17">
            <v>8.8000000000000007</v>
          </cell>
          <cell r="I17">
            <v>9.7560975609756184E-2</v>
          </cell>
          <cell r="J17">
            <v>9.7560975609756184E-2</v>
          </cell>
          <cell r="K17">
            <v>0.33928571428571419</v>
          </cell>
          <cell r="L17">
            <v>0.27840909090909083</v>
          </cell>
        </row>
        <row r="18">
          <cell r="B18" t="str">
            <v>CAVERTON</v>
          </cell>
          <cell r="C18">
            <v>1.2</v>
          </cell>
          <cell r="D18">
            <v>1.2</v>
          </cell>
          <cell r="E18">
            <v>1.2</v>
          </cell>
          <cell r="F18">
            <v>1.18</v>
          </cell>
          <cell r="G18">
            <v>1.72</v>
          </cell>
          <cell r="I18">
            <v>0</v>
          </cell>
          <cell r="J18">
            <v>0</v>
          </cell>
          <cell r="K18">
            <v>1.6949152542372836E-2</v>
          </cell>
          <cell r="L18">
            <v>-0.30232558139534882</v>
          </cell>
        </row>
        <row r="19">
          <cell r="B19" t="str">
            <v>CAP</v>
          </cell>
          <cell r="C19">
            <v>21.9</v>
          </cell>
          <cell r="D19">
            <v>21.9</v>
          </cell>
          <cell r="E19">
            <v>21.9</v>
          </cell>
          <cell r="F19">
            <v>19.8</v>
          </cell>
          <cell r="G19">
            <v>19.45</v>
          </cell>
          <cell r="I19">
            <v>0</v>
          </cell>
          <cell r="J19">
            <v>0</v>
          </cell>
          <cell r="K19">
            <v>0.10606060606060597</v>
          </cell>
          <cell r="L19">
            <v>0.12596401028277637</v>
          </cell>
        </row>
        <row r="20">
          <cell r="B20" t="str">
            <v>CHAMPION</v>
          </cell>
          <cell r="C20">
            <v>2.77</v>
          </cell>
          <cell r="D20">
            <v>2.52</v>
          </cell>
          <cell r="E20">
            <v>2.52</v>
          </cell>
          <cell r="F20">
            <v>2.15</v>
          </cell>
          <cell r="G20">
            <v>2.35</v>
          </cell>
          <cell r="I20">
            <v>9.9206349206349298E-2</v>
          </cell>
          <cell r="J20">
            <v>9.9206349206349298E-2</v>
          </cell>
          <cell r="K20">
            <v>0.28837209302325584</v>
          </cell>
          <cell r="L20">
            <v>0.17872340425531918</v>
          </cell>
          <cell r="N20">
            <v>50126.41</v>
          </cell>
          <cell r="R20">
            <v>42716.44</v>
          </cell>
        </row>
        <row r="21">
          <cell r="B21" t="str">
            <v>CHAMS</v>
          </cell>
          <cell r="C21">
            <v>0.23</v>
          </cell>
          <cell r="D21">
            <v>0.21</v>
          </cell>
          <cell r="E21">
            <v>0.21</v>
          </cell>
          <cell r="F21">
            <v>0.21</v>
          </cell>
          <cell r="G21">
            <v>0.22</v>
          </cell>
          <cell r="I21">
            <v>9.5238095238095344E-2</v>
          </cell>
          <cell r="J21">
            <v>9.5238095238095344E-2</v>
          </cell>
          <cell r="K21">
            <v>9.5238095238095344E-2</v>
          </cell>
          <cell r="L21">
            <v>4.5454545454545414E-2</v>
          </cell>
        </row>
        <row r="22">
          <cell r="B22" t="str">
            <v>CHELLARAM</v>
          </cell>
          <cell r="C22">
            <v>2.2400000000000002</v>
          </cell>
          <cell r="D22">
            <v>2.2400000000000002</v>
          </cell>
          <cell r="E22">
            <v>2.2400000000000002</v>
          </cell>
          <cell r="F22">
            <v>2.2400000000000002</v>
          </cell>
          <cell r="G22">
            <v>2.2400000000000002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CHIPLC</v>
          </cell>
          <cell r="C23">
            <v>0.61</v>
          </cell>
          <cell r="D23">
            <v>0.61</v>
          </cell>
          <cell r="E23">
            <v>0.61</v>
          </cell>
          <cell r="F23">
            <v>0.64</v>
          </cell>
          <cell r="G23">
            <v>0.79</v>
          </cell>
          <cell r="I23">
            <v>0</v>
          </cell>
          <cell r="J23">
            <v>0</v>
          </cell>
          <cell r="K23">
            <v>-4.6875E-2</v>
          </cell>
          <cell r="L23">
            <v>-0.22784810126582289</v>
          </cell>
        </row>
        <row r="24">
          <cell r="B24" t="str">
            <v>CILEASING</v>
          </cell>
          <cell r="C24">
            <v>3.5</v>
          </cell>
          <cell r="D24">
            <v>3.5</v>
          </cell>
          <cell r="E24">
            <v>3.5</v>
          </cell>
          <cell r="F24">
            <v>3.5</v>
          </cell>
          <cell r="G24">
            <v>4.2</v>
          </cell>
          <cell r="I24">
            <v>0</v>
          </cell>
          <cell r="J24">
            <v>0</v>
          </cell>
          <cell r="K24">
            <v>0</v>
          </cell>
          <cell r="L24">
            <v>-0.16666666666666674</v>
          </cell>
        </row>
        <row r="25">
          <cell r="B25" t="str">
            <v>CONOIL</v>
          </cell>
          <cell r="C25">
            <v>26.2</v>
          </cell>
          <cell r="D25">
            <v>26.2</v>
          </cell>
          <cell r="E25">
            <v>26.2</v>
          </cell>
          <cell r="F25">
            <v>24.7</v>
          </cell>
          <cell r="G25">
            <v>22</v>
          </cell>
          <cell r="I25">
            <v>0</v>
          </cell>
          <cell r="J25">
            <v>0</v>
          </cell>
          <cell r="K25">
            <v>6.0728744939271273E-2</v>
          </cell>
          <cell r="L25">
            <v>0.19090909090909092</v>
          </cell>
        </row>
        <row r="26">
          <cell r="B26" t="str">
            <v>CORNERST</v>
          </cell>
          <cell r="C26">
            <v>0.56000000000000005</v>
          </cell>
          <cell r="D26">
            <v>0.59</v>
          </cell>
          <cell r="E26">
            <v>0.59</v>
          </cell>
          <cell r="F26">
            <v>0.66</v>
          </cell>
          <cell r="G26">
            <v>0.46</v>
          </cell>
          <cell r="I26">
            <v>-5.0847457627118509E-2</v>
          </cell>
          <cell r="J26">
            <v>-5.0847457627118509E-2</v>
          </cell>
          <cell r="K26">
            <v>-0.15151515151515149</v>
          </cell>
          <cell r="L26">
            <v>0.21739130434782616</v>
          </cell>
        </row>
        <row r="27">
          <cell r="B27" t="str">
            <v>COURTVILLE</v>
          </cell>
          <cell r="C27">
            <v>0.52</v>
          </cell>
          <cell r="D27">
            <v>0.54</v>
          </cell>
          <cell r="E27">
            <v>0.54</v>
          </cell>
          <cell r="F27">
            <v>0.56000000000000005</v>
          </cell>
          <cell r="G27">
            <v>0.38</v>
          </cell>
          <cell r="I27">
            <v>-3.703703703703709E-2</v>
          </cell>
          <cell r="J27">
            <v>-3.703703703703709E-2</v>
          </cell>
          <cell r="K27">
            <v>-7.1428571428571508E-2</v>
          </cell>
          <cell r="L27">
            <v>0.36842105263157898</v>
          </cell>
        </row>
        <row r="28">
          <cell r="B28" t="str">
            <v>CUSTODIAN</v>
          </cell>
          <cell r="C28">
            <v>7.15</v>
          </cell>
          <cell r="D28">
            <v>7.15</v>
          </cell>
          <cell r="E28">
            <v>7.15</v>
          </cell>
          <cell r="F28">
            <v>6.5</v>
          </cell>
          <cell r="G28">
            <v>7.9</v>
          </cell>
          <cell r="I28">
            <v>0</v>
          </cell>
          <cell r="J28">
            <v>0</v>
          </cell>
          <cell r="K28">
            <v>0.10000000000000009</v>
          </cell>
          <cell r="L28">
            <v>-9.4936708860759444E-2</v>
          </cell>
        </row>
        <row r="29">
          <cell r="B29" t="str">
            <v>CUTIX</v>
          </cell>
          <cell r="C29">
            <v>2.29</v>
          </cell>
          <cell r="D29">
            <v>2.44</v>
          </cell>
          <cell r="E29">
            <v>2.44</v>
          </cell>
          <cell r="F29">
            <v>2.27</v>
          </cell>
          <cell r="G29">
            <v>2.64</v>
          </cell>
          <cell r="I29">
            <v>-6.1475409836065587E-2</v>
          </cell>
          <cell r="J29">
            <v>-6.1475409836065587E-2</v>
          </cell>
          <cell r="K29">
            <v>8.8105726872247381E-3</v>
          </cell>
          <cell r="L29">
            <v>-0.13257575757575757</v>
          </cell>
        </row>
        <row r="30">
          <cell r="B30" t="str">
            <v>CWG</v>
          </cell>
          <cell r="C30">
            <v>0.96</v>
          </cell>
          <cell r="D30">
            <v>1.25</v>
          </cell>
          <cell r="E30">
            <v>1.25</v>
          </cell>
          <cell r="F30">
            <v>1.25</v>
          </cell>
          <cell r="G30">
            <v>1.1200000000000001</v>
          </cell>
          <cell r="I30">
            <v>-0.23199999999999998</v>
          </cell>
          <cell r="J30">
            <v>-0.23199999999999998</v>
          </cell>
          <cell r="K30">
            <v>-0.23199999999999998</v>
          </cell>
          <cell r="L30">
            <v>-0.14285714285714302</v>
          </cell>
        </row>
        <row r="31">
          <cell r="B31" t="str">
            <v>DAARCOMM</v>
          </cell>
          <cell r="C31">
            <v>0.2</v>
          </cell>
          <cell r="D31">
            <v>0.2</v>
          </cell>
          <cell r="E31">
            <v>0.2</v>
          </cell>
          <cell r="F31">
            <v>0.2</v>
          </cell>
          <cell r="G31">
            <v>0.2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DANGCEM</v>
          </cell>
          <cell r="C32">
            <v>292.39999999999998</v>
          </cell>
          <cell r="D32">
            <v>292.39999999999998</v>
          </cell>
          <cell r="E32">
            <v>292.39999999999998</v>
          </cell>
          <cell r="F32">
            <v>273.5</v>
          </cell>
          <cell r="G32">
            <v>257</v>
          </cell>
          <cell r="I32">
            <v>0</v>
          </cell>
          <cell r="J32">
            <v>0</v>
          </cell>
          <cell r="K32">
            <v>6.9104204753199117E-2</v>
          </cell>
          <cell r="L32">
            <v>0.13774319066147855</v>
          </cell>
        </row>
        <row r="33">
          <cell r="B33" t="str">
            <v>DANGSUGAR</v>
          </cell>
          <cell r="C33">
            <v>16.2</v>
          </cell>
          <cell r="D33">
            <v>16.2</v>
          </cell>
          <cell r="E33">
            <v>16.2</v>
          </cell>
          <cell r="F33">
            <v>16</v>
          </cell>
          <cell r="G33">
            <v>17.399999999999999</v>
          </cell>
          <cell r="I33">
            <v>0</v>
          </cell>
          <cell r="J33">
            <v>0</v>
          </cell>
          <cell r="K33">
            <v>1.2499999999999956E-2</v>
          </cell>
          <cell r="L33">
            <v>-6.8965517241379226E-2</v>
          </cell>
        </row>
        <row r="34">
          <cell r="B34" t="str">
            <v>ENAMELWA</v>
          </cell>
          <cell r="C34">
            <v>16.2</v>
          </cell>
          <cell r="D34">
            <v>16.2</v>
          </cell>
          <cell r="E34">
            <v>16.2</v>
          </cell>
          <cell r="F34">
            <v>16.2</v>
          </cell>
          <cell r="G34">
            <v>16.2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ETERNA</v>
          </cell>
          <cell r="C35">
            <v>6.62</v>
          </cell>
          <cell r="D35">
            <v>6.02</v>
          </cell>
          <cell r="E35">
            <v>6.02</v>
          </cell>
          <cell r="F35">
            <v>5.48</v>
          </cell>
          <cell r="G35">
            <v>5.05</v>
          </cell>
          <cell r="I35">
            <v>9.9667774086378724E-2</v>
          </cell>
          <cell r="J35">
            <v>9.9667774086378724E-2</v>
          </cell>
          <cell r="K35">
            <v>0.20802919708029188</v>
          </cell>
          <cell r="L35">
            <v>0.31089108910891095</v>
          </cell>
        </row>
        <row r="36">
          <cell r="B36" t="str">
            <v>ETI</v>
          </cell>
          <cell r="C36">
            <v>12</v>
          </cell>
          <cell r="D36">
            <v>12</v>
          </cell>
          <cell r="E36">
            <v>12</v>
          </cell>
          <cell r="F36">
            <v>12</v>
          </cell>
          <cell r="G36">
            <v>8.6999999999999993</v>
          </cell>
          <cell r="I36">
            <v>0</v>
          </cell>
          <cell r="J36">
            <v>0</v>
          </cell>
          <cell r="K36">
            <v>0</v>
          </cell>
          <cell r="L36">
            <v>0.3793103448275863</v>
          </cell>
        </row>
        <row r="37">
          <cell r="B37" t="str">
            <v>ETRANZACT</v>
          </cell>
          <cell r="C37">
            <v>2.9</v>
          </cell>
          <cell r="D37">
            <v>2.9</v>
          </cell>
          <cell r="E37">
            <v>2.9</v>
          </cell>
          <cell r="F37">
            <v>2.65</v>
          </cell>
          <cell r="G37">
            <v>1.89</v>
          </cell>
          <cell r="I37">
            <v>0</v>
          </cell>
          <cell r="J37">
            <v>0</v>
          </cell>
          <cell r="K37">
            <v>9.4339622641509413E-2</v>
          </cell>
          <cell r="L37">
            <v>0.53439153439153442</v>
          </cell>
        </row>
        <row r="38">
          <cell r="B38" t="str">
            <v>FBNH</v>
          </cell>
          <cell r="C38">
            <v>11.9</v>
          </cell>
          <cell r="D38">
            <v>12</v>
          </cell>
          <cell r="E38">
            <v>12</v>
          </cell>
          <cell r="F38">
            <v>12.4</v>
          </cell>
          <cell r="G38">
            <v>11.4</v>
          </cell>
          <cell r="I38">
            <v>-8.3333333333333037E-3</v>
          </cell>
          <cell r="J38">
            <v>-8.3333333333333037E-3</v>
          </cell>
          <cell r="K38">
            <v>-4.0322580645161255E-2</v>
          </cell>
          <cell r="L38">
            <v>4.3859649122806932E-2</v>
          </cell>
        </row>
        <row r="39">
          <cell r="B39" t="str">
            <v>FCMB</v>
          </cell>
          <cell r="C39">
            <v>3.65</v>
          </cell>
          <cell r="D39">
            <v>3.88</v>
          </cell>
          <cell r="E39">
            <v>3.88</v>
          </cell>
          <cell r="F39">
            <v>3.4</v>
          </cell>
          <cell r="G39">
            <v>2.99</v>
          </cell>
          <cell r="I39">
            <v>-5.9278350515463929E-2</v>
          </cell>
          <cell r="J39">
            <v>-5.9278350515463929E-2</v>
          </cell>
          <cell r="K39">
            <v>7.3529411764705843E-2</v>
          </cell>
          <cell r="L39">
            <v>0.22073578595317711</v>
          </cell>
        </row>
        <row r="40">
          <cell r="B40" t="str">
            <v>FIDELITYBK</v>
          </cell>
          <cell r="C40">
            <v>3.7</v>
          </cell>
          <cell r="D40">
            <v>3.8</v>
          </cell>
          <cell r="E40">
            <v>3.8</v>
          </cell>
          <cell r="F40">
            <v>3.2</v>
          </cell>
          <cell r="G40">
            <v>2.5499999999999998</v>
          </cell>
          <cell r="I40">
            <v>-2.631578947368407E-2</v>
          </cell>
          <cell r="J40">
            <v>-2.631578947368407E-2</v>
          </cell>
          <cell r="K40">
            <v>0.15625</v>
          </cell>
          <cell r="L40">
            <v>0.45098039215686292</v>
          </cell>
        </row>
        <row r="41">
          <cell r="B41" t="str">
            <v>FIDSON</v>
          </cell>
          <cell r="C41">
            <v>8.9600000000000009</v>
          </cell>
          <cell r="D41">
            <v>8.15</v>
          </cell>
          <cell r="E41">
            <v>8.15</v>
          </cell>
          <cell r="F41">
            <v>8.15</v>
          </cell>
          <cell r="G41">
            <v>6.22</v>
          </cell>
          <cell r="I41">
            <v>9.9386503067484755E-2</v>
          </cell>
          <cell r="J41">
            <v>9.9386503067484755E-2</v>
          </cell>
          <cell r="K41">
            <v>9.9386503067484755E-2</v>
          </cell>
          <cell r="L41">
            <v>0.44051446945337647</v>
          </cell>
        </row>
        <row r="42">
          <cell r="B42" t="str">
            <v>FLOURMILL</v>
          </cell>
          <cell r="C42">
            <v>33.1</v>
          </cell>
          <cell r="D42">
            <v>33.1</v>
          </cell>
          <cell r="E42">
            <v>33.1</v>
          </cell>
          <cell r="F42">
            <v>31.05</v>
          </cell>
          <cell r="G42">
            <v>28.35</v>
          </cell>
          <cell r="I42">
            <v>0</v>
          </cell>
          <cell r="J42">
            <v>0</v>
          </cell>
          <cell r="K42">
            <v>6.602254428341392E-2</v>
          </cell>
          <cell r="L42">
            <v>0.16754850088183426</v>
          </cell>
        </row>
        <row r="43">
          <cell r="B43" t="str">
            <v>FTNCOCOA</v>
          </cell>
          <cell r="C43">
            <v>0.39</v>
          </cell>
          <cell r="D43">
            <v>0.37</v>
          </cell>
          <cell r="E43">
            <v>0.37</v>
          </cell>
          <cell r="F43">
            <v>0.32</v>
          </cell>
          <cell r="G43">
            <v>0.39</v>
          </cell>
          <cell r="I43">
            <v>5.4054054054054168E-2</v>
          </cell>
          <cell r="J43">
            <v>5.4054054054054168E-2</v>
          </cell>
          <cell r="K43">
            <v>0.21875</v>
          </cell>
          <cell r="L43">
            <v>0</v>
          </cell>
        </row>
        <row r="44">
          <cell r="B44" t="str">
            <v>GLAXOSMITH</v>
          </cell>
          <cell r="C44">
            <v>5.9</v>
          </cell>
          <cell r="D44">
            <v>5.85</v>
          </cell>
          <cell r="E44">
            <v>5.85</v>
          </cell>
          <cell r="F44">
            <v>5.7</v>
          </cell>
          <cell r="G44">
            <v>5.95</v>
          </cell>
          <cell r="I44">
            <v>8.5470085470087387E-3</v>
          </cell>
          <cell r="J44">
            <v>8.5470085470087387E-3</v>
          </cell>
          <cell r="K44">
            <v>3.5087719298245723E-2</v>
          </cell>
          <cell r="L44">
            <v>-8.4033613445377853E-3</v>
          </cell>
        </row>
        <row r="45">
          <cell r="B45" t="str">
            <v>GOLDBREW</v>
          </cell>
          <cell r="C45">
            <v>0.81</v>
          </cell>
          <cell r="D45">
            <v>0.81</v>
          </cell>
          <cell r="E45">
            <v>0.81</v>
          </cell>
          <cell r="F45">
            <v>0.81</v>
          </cell>
          <cell r="G45">
            <v>0.81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GSPECPLC</v>
          </cell>
          <cell r="C46">
            <v>4.1900000000000004</v>
          </cell>
          <cell r="D46">
            <v>3.78</v>
          </cell>
          <cell r="E46">
            <v>3.78</v>
          </cell>
          <cell r="F46">
            <v>4.1900000000000004</v>
          </cell>
          <cell r="G46">
            <v>4.1900000000000004</v>
          </cell>
          <cell r="I46">
            <v>0.1084656084656086</v>
          </cell>
          <cell r="J46">
            <v>0.1084656084656086</v>
          </cell>
          <cell r="K46">
            <v>0</v>
          </cell>
          <cell r="L46">
            <v>0</v>
          </cell>
        </row>
        <row r="47">
          <cell r="B47" t="str">
            <v>GTCO</v>
          </cell>
          <cell r="C47">
            <v>23.95</v>
          </cell>
          <cell r="D47">
            <v>24</v>
          </cell>
          <cell r="E47">
            <v>24</v>
          </cell>
          <cell r="F47">
            <v>22.4</v>
          </cell>
          <cell r="G47">
            <v>26</v>
          </cell>
          <cell r="I47">
            <v>-2.0833333333333259E-3</v>
          </cell>
          <cell r="J47">
            <v>-2.0833333333333259E-3</v>
          </cell>
          <cell r="K47">
            <v>6.9196428571428603E-2</v>
          </cell>
          <cell r="L47">
            <v>-7.8846153846153899E-2</v>
          </cell>
        </row>
        <row r="48">
          <cell r="B48" t="str">
            <v>GUINEAINS</v>
          </cell>
          <cell r="C48">
            <v>0.2</v>
          </cell>
          <cell r="D48">
            <v>0.2</v>
          </cell>
          <cell r="E48">
            <v>0.2</v>
          </cell>
          <cell r="F48">
            <v>0.2</v>
          </cell>
          <cell r="G48">
            <v>0.2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 t="str">
            <v>GUINNESS</v>
          </cell>
          <cell r="C49">
            <v>100</v>
          </cell>
          <cell r="D49">
            <v>93</v>
          </cell>
          <cell r="E49">
            <v>93</v>
          </cell>
          <cell r="F49">
            <v>71.2</v>
          </cell>
          <cell r="G49">
            <v>39</v>
          </cell>
          <cell r="I49">
            <v>7.5268817204301008E-2</v>
          </cell>
          <cell r="J49">
            <v>7.5268817204301008E-2</v>
          </cell>
          <cell r="K49">
            <v>0.40449438202247179</v>
          </cell>
          <cell r="L49">
            <v>1.5641025641025643</v>
          </cell>
        </row>
        <row r="50">
          <cell r="B50" t="str">
            <v>HONYFLOUR</v>
          </cell>
          <cell r="C50">
            <v>3.68</v>
          </cell>
          <cell r="D50">
            <v>3.7</v>
          </cell>
          <cell r="E50">
            <v>3.7</v>
          </cell>
          <cell r="F50">
            <v>3.5</v>
          </cell>
          <cell r="G50">
            <v>3.4</v>
          </cell>
          <cell r="I50">
            <v>-5.4054054054054612E-3</v>
          </cell>
          <cell r="J50">
            <v>-5.4054054054054612E-3</v>
          </cell>
          <cell r="K50">
            <v>5.1428571428571379E-2</v>
          </cell>
          <cell r="L50">
            <v>8.235294117647074E-2</v>
          </cell>
        </row>
        <row r="51">
          <cell r="B51" t="str">
            <v>IKEJAHOTEL</v>
          </cell>
          <cell r="C51">
            <v>1.3</v>
          </cell>
          <cell r="D51">
            <v>1.4</v>
          </cell>
          <cell r="E51">
            <v>1.4</v>
          </cell>
          <cell r="F51">
            <v>1.2</v>
          </cell>
          <cell r="G51">
            <v>1.22</v>
          </cell>
          <cell r="I51">
            <v>-7.1428571428571286E-2</v>
          </cell>
          <cell r="J51">
            <v>-7.1428571428571286E-2</v>
          </cell>
          <cell r="K51">
            <v>8.3333333333333481E-2</v>
          </cell>
          <cell r="L51">
            <v>6.5573770491803351E-2</v>
          </cell>
        </row>
        <row r="52">
          <cell r="B52" t="str">
            <v>INTBREW</v>
          </cell>
          <cell r="C52">
            <v>5.6</v>
          </cell>
          <cell r="D52">
            <v>5.0999999999999996</v>
          </cell>
          <cell r="E52">
            <v>5.0999999999999996</v>
          </cell>
          <cell r="F52">
            <v>4.4000000000000004</v>
          </cell>
          <cell r="G52">
            <v>4.95</v>
          </cell>
          <cell r="I52">
            <v>9.8039215686274606E-2</v>
          </cell>
          <cell r="J52">
            <v>9.8039215686274606E-2</v>
          </cell>
          <cell r="K52">
            <v>0.27272727272727249</v>
          </cell>
          <cell r="L52">
            <v>0.13131313131313127</v>
          </cell>
        </row>
        <row r="53">
          <cell r="B53" t="str">
            <v>JAIZBANK</v>
          </cell>
          <cell r="C53">
            <v>0.76</v>
          </cell>
          <cell r="D53">
            <v>0.74</v>
          </cell>
          <cell r="E53">
            <v>0.74</v>
          </cell>
          <cell r="F53">
            <v>0.68</v>
          </cell>
          <cell r="G53">
            <v>0.56000000000000005</v>
          </cell>
          <cell r="I53">
            <v>2.7027027027026973E-2</v>
          </cell>
          <cell r="J53">
            <v>2.7027027027026973E-2</v>
          </cell>
          <cell r="K53">
            <v>0.11764705882352944</v>
          </cell>
          <cell r="L53">
            <v>0.35714285714285698</v>
          </cell>
        </row>
        <row r="54">
          <cell r="B54" t="str">
            <v>JAPAULGOLD</v>
          </cell>
          <cell r="C54">
            <v>0.3</v>
          </cell>
          <cell r="D54">
            <v>0.3</v>
          </cell>
          <cell r="E54">
            <v>0.3</v>
          </cell>
          <cell r="F54">
            <v>0.32</v>
          </cell>
          <cell r="G54">
            <v>0.39</v>
          </cell>
          <cell r="I54">
            <v>0</v>
          </cell>
          <cell r="J54">
            <v>0</v>
          </cell>
          <cell r="K54">
            <v>-6.25E-2</v>
          </cell>
          <cell r="L54">
            <v>-0.23076923076923084</v>
          </cell>
        </row>
        <row r="55">
          <cell r="B55" t="str">
            <v>JBERGER</v>
          </cell>
          <cell r="C55">
            <v>30</v>
          </cell>
          <cell r="D55">
            <v>30.4</v>
          </cell>
          <cell r="E55">
            <v>30.4</v>
          </cell>
          <cell r="F55">
            <v>25.7</v>
          </cell>
          <cell r="G55">
            <v>22.35</v>
          </cell>
          <cell r="I55">
            <v>-1.3157894736842035E-2</v>
          </cell>
          <cell r="J55">
            <v>-1.3157894736842035E-2</v>
          </cell>
          <cell r="K55">
            <v>0.16731517509727634</v>
          </cell>
          <cell r="L55">
            <v>0.34228187919463071</v>
          </cell>
        </row>
        <row r="56">
          <cell r="B56" t="str">
            <v>JOHNHOLT</v>
          </cell>
          <cell r="C56">
            <v>0.72</v>
          </cell>
          <cell r="D56">
            <v>0.72</v>
          </cell>
          <cell r="E56">
            <v>0.72</v>
          </cell>
          <cell r="F56">
            <v>0.86</v>
          </cell>
          <cell r="G56">
            <v>0.72</v>
          </cell>
          <cell r="I56">
            <v>0</v>
          </cell>
          <cell r="J56">
            <v>0</v>
          </cell>
          <cell r="K56">
            <v>-0.16279069767441867</v>
          </cell>
          <cell r="L56">
            <v>0</v>
          </cell>
        </row>
        <row r="57">
          <cell r="B57" t="str">
            <v>LASACO</v>
          </cell>
          <cell r="C57">
            <v>1.02</v>
          </cell>
          <cell r="D57">
            <v>1.02</v>
          </cell>
          <cell r="E57">
            <v>1.02</v>
          </cell>
          <cell r="F57">
            <v>1.05</v>
          </cell>
          <cell r="G57">
            <v>1.05</v>
          </cell>
          <cell r="I57">
            <v>0</v>
          </cell>
          <cell r="J57">
            <v>0</v>
          </cell>
          <cell r="K57">
            <v>-2.8571428571428581E-2</v>
          </cell>
          <cell r="L57">
            <v>-2.8571428571428581E-2</v>
          </cell>
        </row>
        <row r="58">
          <cell r="B58" t="str">
            <v>LEARNAFRCA</v>
          </cell>
          <cell r="C58">
            <v>1.95</v>
          </cell>
          <cell r="D58">
            <v>1.95</v>
          </cell>
          <cell r="E58">
            <v>1.95</v>
          </cell>
          <cell r="F58">
            <v>1.96</v>
          </cell>
          <cell r="G58">
            <v>1.17</v>
          </cell>
          <cell r="I58">
            <v>0</v>
          </cell>
          <cell r="J58">
            <v>0</v>
          </cell>
          <cell r="K58">
            <v>-5.1020408163264808E-3</v>
          </cell>
          <cell r="L58">
            <v>0.66666666666666674</v>
          </cell>
        </row>
        <row r="59">
          <cell r="B59" t="str">
            <v>LINKASSURE</v>
          </cell>
          <cell r="C59">
            <v>0.49</v>
          </cell>
          <cell r="D59">
            <v>0.49</v>
          </cell>
          <cell r="E59">
            <v>0.49</v>
          </cell>
          <cell r="F59">
            <v>0.5</v>
          </cell>
          <cell r="G59">
            <v>0.51</v>
          </cell>
          <cell r="I59">
            <v>0</v>
          </cell>
          <cell r="J59">
            <v>0</v>
          </cell>
          <cell r="K59">
            <v>-2.0000000000000018E-2</v>
          </cell>
          <cell r="L59">
            <v>-3.9215686274509887E-2</v>
          </cell>
        </row>
        <row r="60">
          <cell r="B60" t="str">
            <v>LIVESTOCK</v>
          </cell>
          <cell r="C60">
            <v>1.65</v>
          </cell>
          <cell r="D60">
            <v>1.74</v>
          </cell>
          <cell r="E60">
            <v>1.74</v>
          </cell>
          <cell r="F60">
            <v>1.57</v>
          </cell>
          <cell r="G60">
            <v>2.15</v>
          </cell>
          <cell r="I60">
            <v>-5.1724137931034475E-2</v>
          </cell>
          <cell r="J60">
            <v>-5.1724137931034475E-2</v>
          </cell>
          <cell r="K60">
            <v>5.0955414012738842E-2</v>
          </cell>
          <cell r="L60">
            <v>-0.23255813953488369</v>
          </cell>
        </row>
        <row r="61">
          <cell r="B61" t="str">
            <v>MANSARD</v>
          </cell>
          <cell r="C61">
            <v>2.25</v>
          </cell>
          <cell r="D61">
            <v>2.44</v>
          </cell>
          <cell r="E61">
            <v>2.44</v>
          </cell>
          <cell r="F61">
            <v>2.37</v>
          </cell>
          <cell r="G61">
            <v>2.3199999999999998</v>
          </cell>
          <cell r="I61">
            <v>-7.7868852459016424E-2</v>
          </cell>
          <cell r="J61">
            <v>-7.7868852459016424E-2</v>
          </cell>
          <cell r="K61">
            <v>-5.0632911392405111E-2</v>
          </cell>
          <cell r="L61">
            <v>-3.0172413793103425E-2</v>
          </cell>
        </row>
        <row r="62">
          <cell r="B62" t="str">
            <v>MAYBAKER</v>
          </cell>
          <cell r="C62">
            <v>4.4000000000000004</v>
          </cell>
          <cell r="D62">
            <v>4.4000000000000004</v>
          </cell>
          <cell r="E62">
            <v>4.4000000000000004</v>
          </cell>
          <cell r="F62">
            <v>4.4000000000000004</v>
          </cell>
          <cell r="G62">
            <v>4.0199999999999996</v>
          </cell>
          <cell r="I62">
            <v>0</v>
          </cell>
          <cell r="J62">
            <v>0</v>
          </cell>
          <cell r="K62">
            <v>0</v>
          </cell>
          <cell r="L62">
            <v>9.4527363184079727E-2</v>
          </cell>
        </row>
        <row r="63">
          <cell r="B63" t="str">
            <v>MBENEFIT</v>
          </cell>
          <cell r="C63">
            <v>0.26</v>
          </cell>
          <cell r="D63">
            <v>0.25</v>
          </cell>
          <cell r="E63">
            <v>0.25</v>
          </cell>
          <cell r="F63">
            <v>0.24</v>
          </cell>
          <cell r="G63">
            <v>0.33</v>
          </cell>
          <cell r="I63">
            <v>4.0000000000000036E-2</v>
          </cell>
          <cell r="J63">
            <v>4.0000000000000036E-2</v>
          </cell>
          <cell r="K63">
            <v>8.3333333333333481E-2</v>
          </cell>
          <cell r="L63">
            <v>-0.21212121212121215</v>
          </cell>
        </row>
        <row r="64">
          <cell r="B64" t="str">
            <v>MEYER</v>
          </cell>
          <cell r="C64">
            <v>3</v>
          </cell>
          <cell r="D64">
            <v>3</v>
          </cell>
          <cell r="E64">
            <v>3</v>
          </cell>
          <cell r="F64">
            <v>0.66</v>
          </cell>
          <cell r="G64">
            <v>0.46</v>
          </cell>
          <cell r="I64">
            <v>0</v>
          </cell>
          <cell r="J64">
            <v>0</v>
          </cell>
          <cell r="K64">
            <v>3.545454545454545</v>
          </cell>
          <cell r="L64">
            <v>5.5217391304347823</v>
          </cell>
        </row>
        <row r="65">
          <cell r="B65" t="str">
            <v>MRS</v>
          </cell>
          <cell r="C65">
            <v>12.4</v>
          </cell>
          <cell r="D65">
            <v>12.4</v>
          </cell>
          <cell r="E65">
            <v>12.4</v>
          </cell>
          <cell r="F65">
            <v>12.2</v>
          </cell>
          <cell r="G65">
            <v>12.35</v>
          </cell>
          <cell r="I65">
            <v>0</v>
          </cell>
          <cell r="J65">
            <v>0</v>
          </cell>
          <cell r="K65">
            <v>1.6393442622950838E-2</v>
          </cell>
          <cell r="L65">
            <v>4.0485829959515662E-3</v>
          </cell>
        </row>
        <row r="66">
          <cell r="B66" t="str">
            <v>MTNN</v>
          </cell>
          <cell r="C66">
            <v>214.5</v>
          </cell>
          <cell r="D66">
            <v>214.5</v>
          </cell>
          <cell r="E66">
            <v>214.5</v>
          </cell>
          <cell r="F66">
            <v>214</v>
          </cell>
          <cell r="G66">
            <v>197</v>
          </cell>
          <cell r="I66">
            <v>0</v>
          </cell>
          <cell r="J66">
            <v>0</v>
          </cell>
          <cell r="K66">
            <v>2.3364485981307581E-3</v>
          </cell>
          <cell r="L66">
            <v>8.8832487309644659E-2</v>
          </cell>
        </row>
        <row r="67">
          <cell r="B67" t="str">
            <v>NAHCO</v>
          </cell>
          <cell r="C67">
            <v>6.5</v>
          </cell>
          <cell r="D67">
            <v>5.95</v>
          </cell>
          <cell r="E67">
            <v>5.95</v>
          </cell>
          <cell r="F67">
            <v>3.9</v>
          </cell>
          <cell r="G67">
            <v>3.74</v>
          </cell>
          <cell r="I67">
            <v>9.243697478991586E-2</v>
          </cell>
          <cell r="J67">
            <v>9.243697478991586E-2</v>
          </cell>
          <cell r="K67">
            <v>0.66666666666666674</v>
          </cell>
          <cell r="L67">
            <v>0.73796791443850251</v>
          </cell>
        </row>
        <row r="68">
          <cell r="B68" t="str">
            <v>NASCON</v>
          </cell>
          <cell r="C68">
            <v>13</v>
          </cell>
          <cell r="D68">
            <v>13</v>
          </cell>
          <cell r="E68">
            <v>13</v>
          </cell>
          <cell r="F68">
            <v>13.1</v>
          </cell>
          <cell r="G68">
            <v>13.2</v>
          </cell>
          <cell r="I68">
            <v>0</v>
          </cell>
          <cell r="J68">
            <v>0</v>
          </cell>
          <cell r="K68">
            <v>-7.6335877862595547E-3</v>
          </cell>
          <cell r="L68">
            <v>-1.5151515151515138E-2</v>
          </cell>
        </row>
        <row r="69">
          <cell r="B69" t="str">
            <v>NB</v>
          </cell>
          <cell r="C69">
            <v>62.8</v>
          </cell>
          <cell r="D69">
            <v>57.1</v>
          </cell>
          <cell r="E69">
            <v>57.1</v>
          </cell>
          <cell r="F69">
            <v>40.450000000000003</v>
          </cell>
          <cell r="G69">
            <v>48.75</v>
          </cell>
          <cell r="I69">
            <v>9.982486865148843E-2</v>
          </cell>
          <cell r="J69">
            <v>9.982486865148843E-2</v>
          </cell>
          <cell r="K69">
            <v>0.55253399258343605</v>
          </cell>
          <cell r="L69">
            <v>0.28820512820512811</v>
          </cell>
        </row>
        <row r="70">
          <cell r="B70" t="str">
            <v>NCR</v>
          </cell>
          <cell r="C70">
            <v>3.99</v>
          </cell>
          <cell r="D70">
            <v>3.99</v>
          </cell>
          <cell r="E70">
            <v>3.99</v>
          </cell>
          <cell r="F70">
            <v>3.99</v>
          </cell>
          <cell r="G70">
            <v>3</v>
          </cell>
          <cell r="I70">
            <v>0</v>
          </cell>
          <cell r="J70">
            <v>0</v>
          </cell>
          <cell r="K70">
            <v>0</v>
          </cell>
          <cell r="L70">
            <v>0.33000000000000007</v>
          </cell>
        </row>
        <row r="71">
          <cell r="B71" t="str">
            <v>NEIMETH</v>
          </cell>
          <cell r="C71">
            <v>1.58</v>
          </cell>
          <cell r="D71">
            <v>1.58</v>
          </cell>
          <cell r="E71">
            <v>1.58</v>
          </cell>
          <cell r="F71">
            <v>1.42</v>
          </cell>
          <cell r="G71">
            <v>1.68</v>
          </cell>
          <cell r="I71">
            <v>0</v>
          </cell>
          <cell r="J71">
            <v>0</v>
          </cell>
          <cell r="K71">
            <v>0.11267605633802824</v>
          </cell>
          <cell r="L71">
            <v>-5.9523809523809423E-2</v>
          </cell>
        </row>
        <row r="72">
          <cell r="B72" t="str">
            <v>NEM</v>
          </cell>
          <cell r="C72">
            <v>4.03</v>
          </cell>
          <cell r="D72">
            <v>4.4000000000000004</v>
          </cell>
          <cell r="E72">
            <v>4.4000000000000004</v>
          </cell>
          <cell r="F72">
            <v>3.97</v>
          </cell>
          <cell r="G72">
            <v>4.5</v>
          </cell>
          <cell r="I72">
            <v>-8.4090909090909105E-2</v>
          </cell>
          <cell r="J72">
            <v>-8.4090909090909105E-2</v>
          </cell>
          <cell r="K72">
            <v>1.5113350125944613E-2</v>
          </cell>
          <cell r="L72">
            <v>-0.10444444444444434</v>
          </cell>
        </row>
        <row r="73">
          <cell r="B73" t="str">
            <v>NESTLE</v>
          </cell>
          <cell r="C73">
            <v>1440</v>
          </cell>
          <cell r="D73">
            <v>1440</v>
          </cell>
          <cell r="E73">
            <v>1440</v>
          </cell>
          <cell r="F73">
            <v>1395</v>
          </cell>
          <cell r="G73">
            <v>1556.5</v>
          </cell>
          <cell r="I73">
            <v>0</v>
          </cell>
          <cell r="J73">
            <v>0</v>
          </cell>
          <cell r="K73">
            <v>3.2258064516129004E-2</v>
          </cell>
          <cell r="L73">
            <v>-7.4847414070028928E-2</v>
          </cell>
        </row>
        <row r="74">
          <cell r="B74" t="str">
            <v>NIGERINS</v>
          </cell>
          <cell r="C74">
            <v>0.21</v>
          </cell>
          <cell r="D74">
            <v>0.2</v>
          </cell>
          <cell r="E74">
            <v>0.2</v>
          </cell>
          <cell r="F74">
            <v>0.2</v>
          </cell>
          <cell r="G74">
            <v>0.2</v>
          </cell>
          <cell r="I74">
            <v>4.9999999999999822E-2</v>
          </cell>
          <cell r="J74">
            <v>4.9999999999999822E-2</v>
          </cell>
          <cell r="K74">
            <v>4.9999999999999822E-2</v>
          </cell>
          <cell r="L74">
            <v>4.9999999999999822E-2</v>
          </cell>
        </row>
        <row r="75">
          <cell r="B75" t="str">
            <v>NNFM</v>
          </cell>
          <cell r="C75">
            <v>9.65</v>
          </cell>
          <cell r="D75">
            <v>9.65</v>
          </cell>
          <cell r="E75">
            <v>9.65</v>
          </cell>
          <cell r="F75">
            <v>9</v>
          </cell>
          <cell r="G75">
            <v>8</v>
          </cell>
          <cell r="I75">
            <v>0</v>
          </cell>
          <cell r="J75">
            <v>0</v>
          </cell>
          <cell r="K75">
            <v>7.2222222222222188E-2</v>
          </cell>
          <cell r="L75">
            <v>0.20625000000000004</v>
          </cell>
        </row>
        <row r="76">
          <cell r="B76" t="str">
            <v>NPFMCRFBK</v>
          </cell>
          <cell r="C76">
            <v>2.14</v>
          </cell>
          <cell r="D76">
            <v>1.98</v>
          </cell>
          <cell r="E76">
            <v>1.98</v>
          </cell>
          <cell r="F76">
            <v>2.4900000000000002</v>
          </cell>
          <cell r="G76">
            <v>1.7</v>
          </cell>
          <cell r="I76">
            <v>8.0808080808080884E-2</v>
          </cell>
          <cell r="J76">
            <v>8.0808080808080884E-2</v>
          </cell>
          <cell r="K76">
            <v>-0.14056224899598391</v>
          </cell>
          <cell r="L76">
            <v>0.2588235294117649</v>
          </cell>
        </row>
        <row r="77">
          <cell r="B77" t="str">
            <v>OANDO</v>
          </cell>
          <cell r="C77">
            <v>5.67</v>
          </cell>
          <cell r="D77">
            <v>6.3</v>
          </cell>
          <cell r="E77">
            <v>6.3</v>
          </cell>
          <cell r="F77">
            <v>4.82</v>
          </cell>
          <cell r="G77">
            <v>4.42</v>
          </cell>
          <cell r="I77">
            <v>-9.9999999999999978E-2</v>
          </cell>
          <cell r="J77">
            <v>-9.9999999999999978E-2</v>
          </cell>
          <cell r="K77">
            <v>0.17634854771784214</v>
          </cell>
          <cell r="L77">
            <v>0.2828054298642535</v>
          </cell>
        </row>
        <row r="78">
          <cell r="B78" t="str">
            <v>OKOMUOIL</v>
          </cell>
          <cell r="C78">
            <v>161.69999999999999</v>
          </cell>
          <cell r="D78">
            <v>147</v>
          </cell>
          <cell r="E78">
            <v>147</v>
          </cell>
          <cell r="F78">
            <v>149.69999999999999</v>
          </cell>
          <cell r="G78">
            <v>142</v>
          </cell>
          <cell r="I78">
            <v>9.9999999999999867E-2</v>
          </cell>
          <cell r="J78">
            <v>9.9999999999999867E-2</v>
          </cell>
          <cell r="K78">
            <v>8.0160320641282645E-2</v>
          </cell>
          <cell r="L78">
            <v>0.13873239436619711</v>
          </cell>
        </row>
        <row r="79">
          <cell r="B79" t="str">
            <v>OMATEK</v>
          </cell>
          <cell r="C79">
            <v>0.2</v>
          </cell>
          <cell r="D79">
            <v>0.2</v>
          </cell>
          <cell r="E79">
            <v>0.2</v>
          </cell>
          <cell r="F79">
            <v>0.2</v>
          </cell>
          <cell r="G79">
            <v>0.2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PHARMDEKO</v>
          </cell>
          <cell r="C80">
            <v>1.6</v>
          </cell>
          <cell r="D80">
            <v>1.6</v>
          </cell>
          <cell r="E80">
            <v>1.6</v>
          </cell>
          <cell r="F80">
            <v>1.73</v>
          </cell>
          <cell r="G80">
            <v>2.2000000000000002</v>
          </cell>
          <cell r="I80">
            <v>0</v>
          </cell>
          <cell r="J80">
            <v>0</v>
          </cell>
          <cell r="K80">
            <v>-7.5144508670520138E-2</v>
          </cell>
          <cell r="L80">
            <v>-0.27272727272727271</v>
          </cell>
        </row>
        <row r="81">
          <cell r="B81" t="str">
            <v>PRESCO</v>
          </cell>
          <cell r="C81">
            <v>157.69999999999999</v>
          </cell>
          <cell r="D81">
            <v>143.4</v>
          </cell>
          <cell r="E81">
            <v>143.4</v>
          </cell>
          <cell r="F81">
            <v>133</v>
          </cell>
          <cell r="G81">
            <v>87.8</v>
          </cell>
          <cell r="I81">
            <v>9.9721059972105897E-2</v>
          </cell>
          <cell r="J81">
            <v>9.9721059972105897E-2</v>
          </cell>
          <cell r="K81">
            <v>0.18571428571428572</v>
          </cell>
          <cell r="L81">
            <v>0.79612756264236895</v>
          </cell>
        </row>
        <row r="82">
          <cell r="B82" t="str">
            <v>PRESTIGE</v>
          </cell>
          <cell r="C82">
            <v>0.44</v>
          </cell>
          <cell r="D82">
            <v>0.44</v>
          </cell>
          <cell r="E82">
            <v>0.44</v>
          </cell>
          <cell r="F82">
            <v>0.49</v>
          </cell>
          <cell r="G82">
            <v>0.51</v>
          </cell>
          <cell r="I82">
            <v>0</v>
          </cell>
          <cell r="J82">
            <v>0</v>
          </cell>
          <cell r="K82">
            <v>-0.10204081632653061</v>
          </cell>
          <cell r="L82">
            <v>-0.13725490196078427</v>
          </cell>
        </row>
        <row r="83">
          <cell r="B83" t="str">
            <v>PZ</v>
          </cell>
          <cell r="C83">
            <v>10.199999999999999</v>
          </cell>
          <cell r="D83">
            <v>10.199999999999999</v>
          </cell>
          <cell r="E83">
            <v>10.199999999999999</v>
          </cell>
          <cell r="F83">
            <v>10.55</v>
          </cell>
          <cell r="G83">
            <v>5.87</v>
          </cell>
          <cell r="I83">
            <v>0</v>
          </cell>
          <cell r="J83">
            <v>0</v>
          </cell>
          <cell r="K83">
            <v>-3.3175355450237087E-2</v>
          </cell>
          <cell r="L83">
            <v>0.73764906303236777</v>
          </cell>
        </row>
        <row r="84">
          <cell r="B84" t="str">
            <v>REDSTAREX</v>
          </cell>
          <cell r="C84">
            <v>3.1</v>
          </cell>
          <cell r="D84">
            <v>3.1</v>
          </cell>
          <cell r="E84">
            <v>3.1</v>
          </cell>
          <cell r="F84">
            <v>3</v>
          </cell>
          <cell r="G84">
            <v>3.45</v>
          </cell>
          <cell r="I84">
            <v>0</v>
          </cell>
          <cell r="J84">
            <v>0</v>
          </cell>
          <cell r="K84">
            <v>3.3333333333333437E-2</v>
          </cell>
          <cell r="L84">
            <v>-0.10144927536231885</v>
          </cell>
        </row>
        <row r="85">
          <cell r="B85" t="str">
            <v>REGALINS</v>
          </cell>
          <cell r="C85">
            <v>0.31</v>
          </cell>
          <cell r="D85">
            <v>0.32</v>
          </cell>
          <cell r="E85">
            <v>0.32</v>
          </cell>
          <cell r="F85">
            <v>0.34</v>
          </cell>
          <cell r="G85">
            <v>0.51</v>
          </cell>
          <cell r="I85">
            <v>-3.125E-2</v>
          </cell>
          <cell r="J85">
            <v>-3.125E-2</v>
          </cell>
          <cell r="K85">
            <v>-8.8235294117647078E-2</v>
          </cell>
          <cell r="L85">
            <v>-0.39215686274509809</v>
          </cell>
        </row>
        <row r="86">
          <cell r="B86" t="str">
            <v>ROYALEX</v>
          </cell>
          <cell r="C86">
            <v>0.97</v>
          </cell>
          <cell r="D86">
            <v>1</v>
          </cell>
          <cell r="E86">
            <v>1</v>
          </cell>
          <cell r="F86">
            <v>1.0900000000000001</v>
          </cell>
          <cell r="G86">
            <v>0.88</v>
          </cell>
          <cell r="I86">
            <v>-3.0000000000000027E-2</v>
          </cell>
          <cell r="J86">
            <v>-3.0000000000000027E-2</v>
          </cell>
          <cell r="K86">
            <v>-0.11009174311926617</v>
          </cell>
          <cell r="L86">
            <v>0.10227272727272729</v>
          </cell>
        </row>
        <row r="87">
          <cell r="B87" t="str">
            <v>RTBRISCOE</v>
          </cell>
          <cell r="C87">
            <v>0.56999999999999995</v>
          </cell>
          <cell r="D87">
            <v>0.56000000000000005</v>
          </cell>
          <cell r="E87">
            <v>0.56000000000000005</v>
          </cell>
          <cell r="F87">
            <v>0.59</v>
          </cell>
          <cell r="G87">
            <v>0.2</v>
          </cell>
          <cell r="I87">
            <v>1.7857142857142572E-2</v>
          </cell>
          <cell r="J87">
            <v>1.7857142857142572E-2</v>
          </cell>
          <cell r="K87">
            <v>-3.3898305084745783E-2</v>
          </cell>
          <cell r="L87">
            <v>1.8499999999999996</v>
          </cell>
        </row>
        <row r="88">
          <cell r="B88" t="str">
            <v>SCOA</v>
          </cell>
          <cell r="C88">
            <v>1.94</v>
          </cell>
          <cell r="D88">
            <v>1.94</v>
          </cell>
          <cell r="E88">
            <v>1.94</v>
          </cell>
          <cell r="F88">
            <v>2.38</v>
          </cell>
          <cell r="G88">
            <v>1.04</v>
          </cell>
          <cell r="I88">
            <v>0</v>
          </cell>
          <cell r="J88">
            <v>0</v>
          </cell>
          <cell r="K88">
            <v>-0.18487394957983194</v>
          </cell>
          <cell r="L88">
            <v>0.8653846153846152</v>
          </cell>
        </row>
        <row r="89">
          <cell r="B89" t="str">
            <v>SEPLAT</v>
          </cell>
          <cell r="C89">
            <v>1200</v>
          </cell>
          <cell r="D89">
            <v>1200</v>
          </cell>
          <cell r="E89">
            <v>1200</v>
          </cell>
          <cell r="F89">
            <v>930</v>
          </cell>
          <cell r="G89">
            <v>650</v>
          </cell>
          <cell r="I89">
            <v>0</v>
          </cell>
          <cell r="J89">
            <v>0</v>
          </cell>
          <cell r="K89">
            <v>0.29032258064516125</v>
          </cell>
          <cell r="L89">
            <v>0.84615384615384626</v>
          </cell>
        </row>
        <row r="90">
          <cell r="B90" t="str">
            <v>SKYAVN</v>
          </cell>
          <cell r="C90">
            <v>7</v>
          </cell>
          <cell r="D90">
            <v>7</v>
          </cell>
          <cell r="E90">
            <v>7</v>
          </cell>
          <cell r="F90">
            <v>5.8</v>
          </cell>
          <cell r="G90">
            <v>5.3</v>
          </cell>
          <cell r="I90">
            <v>0</v>
          </cell>
          <cell r="J90">
            <v>0</v>
          </cell>
          <cell r="K90">
            <v>0.2068965517241379</v>
          </cell>
          <cell r="L90">
            <v>0.32075471698113223</v>
          </cell>
        </row>
        <row r="91">
          <cell r="B91" t="str">
            <v>SOVRENINS</v>
          </cell>
          <cell r="C91">
            <v>0.27</v>
          </cell>
          <cell r="D91">
            <v>0.27</v>
          </cell>
          <cell r="E91">
            <v>0.27</v>
          </cell>
          <cell r="F91">
            <v>0.24</v>
          </cell>
          <cell r="G91">
            <v>0.3</v>
          </cell>
          <cell r="I91">
            <v>0</v>
          </cell>
          <cell r="J91">
            <v>0</v>
          </cell>
          <cell r="K91">
            <v>0.12500000000000022</v>
          </cell>
          <cell r="L91">
            <v>-9.9999999999999867E-2</v>
          </cell>
        </row>
        <row r="92">
          <cell r="B92" t="str">
            <v>STANBIC</v>
          </cell>
          <cell r="C92">
            <v>36.450000000000003</v>
          </cell>
          <cell r="D92">
            <v>35.5</v>
          </cell>
          <cell r="E92">
            <v>35.5</v>
          </cell>
          <cell r="F92">
            <v>34.15</v>
          </cell>
          <cell r="G92">
            <v>36</v>
          </cell>
          <cell r="I92">
            <v>2.6760563380281877E-2</v>
          </cell>
          <cell r="J92">
            <v>2.6760563380281877E-2</v>
          </cell>
          <cell r="K92">
            <v>6.7349926793558001E-2</v>
          </cell>
          <cell r="L92">
            <v>1.2500000000000178E-2</v>
          </cell>
        </row>
        <row r="93">
          <cell r="B93" t="str">
            <v>STERLNBANK</v>
          </cell>
          <cell r="C93">
            <v>1.55</v>
          </cell>
          <cell r="D93">
            <v>1.54</v>
          </cell>
          <cell r="E93">
            <v>1.54</v>
          </cell>
          <cell r="F93">
            <v>1.51</v>
          </cell>
          <cell r="G93">
            <v>1.51</v>
          </cell>
          <cell r="I93">
            <v>6.4935064935065512E-3</v>
          </cell>
          <cell r="J93">
            <v>6.4935064935065512E-3</v>
          </cell>
          <cell r="K93">
            <v>2.6490066225165476E-2</v>
          </cell>
          <cell r="L93">
            <v>2.6490066225165476E-2</v>
          </cell>
        </row>
        <row r="94">
          <cell r="B94" t="str">
            <v>SUNUASSUR</v>
          </cell>
          <cell r="C94">
            <v>0.45</v>
          </cell>
          <cell r="D94">
            <v>0.45</v>
          </cell>
          <cell r="E94">
            <v>0.45</v>
          </cell>
          <cell r="F94">
            <v>0.39</v>
          </cell>
          <cell r="G94">
            <v>0.45</v>
          </cell>
          <cell r="I94">
            <v>0</v>
          </cell>
          <cell r="J94">
            <v>0</v>
          </cell>
          <cell r="K94">
            <v>0.15384615384615374</v>
          </cell>
          <cell r="L94">
            <v>0</v>
          </cell>
        </row>
        <row r="95">
          <cell r="B95" t="str">
            <v>TOTAL</v>
          </cell>
          <cell r="C95">
            <v>234.5</v>
          </cell>
          <cell r="D95">
            <v>234.5</v>
          </cell>
          <cell r="E95">
            <v>234.5</v>
          </cell>
          <cell r="F95">
            <v>264.89999999999998</v>
          </cell>
          <cell r="G95">
            <v>221.9</v>
          </cell>
          <cell r="I95">
            <v>0</v>
          </cell>
          <cell r="J95">
            <v>0</v>
          </cell>
          <cell r="K95">
            <v>-0.11476028690071716</v>
          </cell>
          <cell r="L95">
            <v>5.6782334384857913E-2</v>
          </cell>
        </row>
        <row r="96">
          <cell r="B96" t="str">
            <v>TRANSCOHOT</v>
          </cell>
          <cell r="C96">
            <v>4.95</v>
          </cell>
          <cell r="D96">
            <v>4.95</v>
          </cell>
          <cell r="E96">
            <v>4.95</v>
          </cell>
          <cell r="F96">
            <v>5.31</v>
          </cell>
          <cell r="G96">
            <v>5.38</v>
          </cell>
          <cell r="I96">
            <v>0</v>
          </cell>
          <cell r="J96">
            <v>0</v>
          </cell>
          <cell r="K96">
            <v>-6.7796610169491456E-2</v>
          </cell>
          <cell r="L96">
            <v>-7.9925650557620798E-2</v>
          </cell>
        </row>
        <row r="97">
          <cell r="B97" t="str">
            <v>TRANSCORP</v>
          </cell>
          <cell r="C97">
            <v>1.1599999999999999</v>
          </cell>
          <cell r="D97">
            <v>1.19</v>
          </cell>
          <cell r="E97">
            <v>1.19</v>
          </cell>
          <cell r="F97">
            <v>1</v>
          </cell>
          <cell r="G97">
            <v>0.96</v>
          </cell>
          <cell r="I97">
            <v>-2.5210084033613467E-2</v>
          </cell>
          <cell r="J97">
            <v>-2.5210084033613467E-2</v>
          </cell>
          <cell r="K97">
            <v>0.15999999999999992</v>
          </cell>
          <cell r="L97">
            <v>0.20833333333333326</v>
          </cell>
        </row>
        <row r="98">
          <cell r="B98" t="str">
            <v>TRIPPLEG</v>
          </cell>
          <cell r="C98">
            <v>0.96</v>
          </cell>
          <cell r="D98">
            <v>0.95</v>
          </cell>
          <cell r="E98">
            <v>0.95</v>
          </cell>
          <cell r="F98">
            <v>0.96</v>
          </cell>
          <cell r="G98">
            <v>0.96</v>
          </cell>
          <cell r="I98">
            <v>1.0526315789473717E-2</v>
          </cell>
          <cell r="J98">
            <v>1.0526315789473717E-2</v>
          </cell>
          <cell r="K98">
            <v>0</v>
          </cell>
          <cell r="L98">
            <v>0</v>
          </cell>
        </row>
        <row r="99">
          <cell r="B99" t="str">
            <v>UACN</v>
          </cell>
          <cell r="C99">
            <v>12</v>
          </cell>
          <cell r="D99">
            <v>12</v>
          </cell>
          <cell r="E99">
            <v>12</v>
          </cell>
          <cell r="F99">
            <v>11.95</v>
          </cell>
          <cell r="G99">
            <v>9.5</v>
          </cell>
          <cell r="I99">
            <v>0</v>
          </cell>
          <cell r="J99">
            <v>0</v>
          </cell>
          <cell r="K99">
            <v>4.1841004184099972E-3</v>
          </cell>
          <cell r="L99">
            <v>0.26315789473684204</v>
          </cell>
        </row>
        <row r="100">
          <cell r="B100" t="str">
            <v>UCAP</v>
          </cell>
          <cell r="C100">
            <v>13.45</v>
          </cell>
          <cell r="D100">
            <v>13.45</v>
          </cell>
          <cell r="E100">
            <v>13.45</v>
          </cell>
          <cell r="F100">
            <v>12.55</v>
          </cell>
          <cell r="G100">
            <v>8.81</v>
          </cell>
          <cell r="I100">
            <v>0</v>
          </cell>
          <cell r="J100">
            <v>0</v>
          </cell>
          <cell r="K100">
            <v>7.1713147410358502E-2</v>
          </cell>
          <cell r="L100">
            <v>0.5266742338251984</v>
          </cell>
        </row>
        <row r="101">
          <cell r="B101" t="str">
            <v>UBA</v>
          </cell>
          <cell r="C101">
            <v>8.0500000000000007</v>
          </cell>
          <cell r="D101">
            <v>8.25</v>
          </cell>
          <cell r="E101">
            <v>8.25</v>
          </cell>
          <cell r="F101">
            <v>7.7</v>
          </cell>
          <cell r="G101">
            <v>7.31</v>
          </cell>
          <cell r="I101">
            <v>-2.4242424242424176E-2</v>
          </cell>
          <cell r="J101">
            <v>-2.4242424242424176E-2</v>
          </cell>
          <cell r="K101">
            <v>4.5454545454545414E-2</v>
          </cell>
          <cell r="L101">
            <v>0.10123119015047899</v>
          </cell>
        </row>
        <row r="102">
          <cell r="B102" t="str">
            <v>UBN</v>
          </cell>
          <cell r="C102">
            <v>6.3</v>
          </cell>
          <cell r="D102">
            <v>6.35</v>
          </cell>
          <cell r="E102">
            <v>6.35</v>
          </cell>
          <cell r="F102">
            <v>6.15</v>
          </cell>
          <cell r="G102">
            <v>5.9</v>
          </cell>
          <cell r="I102">
            <v>-7.8740157480314821E-3</v>
          </cell>
          <cell r="J102">
            <v>-7.8740157480314821E-3</v>
          </cell>
          <cell r="K102">
            <v>2.4390243902439046E-2</v>
          </cell>
          <cell r="L102">
            <v>6.7796610169491345E-2</v>
          </cell>
        </row>
        <row r="103">
          <cell r="B103" t="str">
            <v>UNILEVER</v>
          </cell>
          <cell r="C103">
            <v>14</v>
          </cell>
          <cell r="D103">
            <v>13.6</v>
          </cell>
          <cell r="E103">
            <v>13.6</v>
          </cell>
          <cell r="F103">
            <v>13.3</v>
          </cell>
          <cell r="G103">
            <v>14.5</v>
          </cell>
          <cell r="I103">
            <v>2.941176470588247E-2</v>
          </cell>
          <cell r="J103">
            <v>2.941176470588247E-2</v>
          </cell>
          <cell r="K103">
            <v>5.2631578947368363E-2</v>
          </cell>
          <cell r="L103">
            <v>-3.4482758620689613E-2</v>
          </cell>
        </row>
        <row r="104">
          <cell r="B104" t="str">
            <v>UNITYBNK</v>
          </cell>
          <cell r="C104">
            <v>0.52</v>
          </cell>
          <cell r="D104">
            <v>0.5</v>
          </cell>
          <cell r="E104">
            <v>0.5</v>
          </cell>
          <cell r="F104">
            <v>0.47</v>
          </cell>
          <cell r="G104">
            <v>0.54</v>
          </cell>
          <cell r="I104">
            <v>4.0000000000000036E-2</v>
          </cell>
          <cell r="J104">
            <v>4.0000000000000036E-2</v>
          </cell>
          <cell r="K104">
            <v>0.1063829787234043</v>
          </cell>
          <cell r="L104">
            <v>-3.703703703703709E-2</v>
          </cell>
        </row>
        <row r="105">
          <cell r="B105" t="str">
            <v>UNIVINSURE</v>
          </cell>
          <cell r="C105">
            <v>0.2</v>
          </cell>
          <cell r="D105">
            <v>0.2</v>
          </cell>
          <cell r="E105">
            <v>0.2</v>
          </cell>
          <cell r="F105">
            <v>0.2</v>
          </cell>
          <cell r="G105">
            <v>0.2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 t="str">
            <v>UPL</v>
          </cell>
          <cell r="C106">
            <v>2.68</v>
          </cell>
          <cell r="D106">
            <v>2.4500000000000002</v>
          </cell>
          <cell r="E106">
            <v>2.4500000000000002</v>
          </cell>
          <cell r="F106">
            <v>2.4500000000000002</v>
          </cell>
          <cell r="G106">
            <v>2.94</v>
          </cell>
          <cell r="I106">
            <v>9.3877551020408179E-2</v>
          </cell>
          <cell r="J106">
            <v>9.3877551020408179E-2</v>
          </cell>
          <cell r="K106">
            <v>9.3877551020408179E-2</v>
          </cell>
          <cell r="L106">
            <v>-8.843537414965974E-2</v>
          </cell>
        </row>
        <row r="107">
          <cell r="B107" t="str">
            <v>VERITASKAP</v>
          </cell>
          <cell r="C107">
            <v>0.22</v>
          </cell>
          <cell r="D107">
            <v>0.22</v>
          </cell>
          <cell r="E107">
            <v>0.22</v>
          </cell>
          <cell r="F107">
            <v>0.21</v>
          </cell>
          <cell r="G107">
            <v>0.21</v>
          </cell>
          <cell r="I107">
            <v>0</v>
          </cell>
          <cell r="J107">
            <v>0</v>
          </cell>
          <cell r="K107">
            <v>4.7619047619047672E-2</v>
          </cell>
          <cell r="L107">
            <v>4.7619047619047672E-2</v>
          </cell>
        </row>
        <row r="108">
          <cell r="B108" t="str">
            <v>VITAFOAM</v>
          </cell>
          <cell r="C108">
            <v>25</v>
          </cell>
          <cell r="D108">
            <v>24.25</v>
          </cell>
          <cell r="E108">
            <v>24.25</v>
          </cell>
          <cell r="F108">
            <v>22.3</v>
          </cell>
          <cell r="G108">
            <v>21.12</v>
          </cell>
          <cell r="I108">
            <v>3.0927835051546282E-2</v>
          </cell>
          <cell r="J108">
            <v>3.0927835051546282E-2</v>
          </cell>
          <cell r="K108">
            <v>0.12107623318385641</v>
          </cell>
          <cell r="L108">
            <v>0.1837121212121211</v>
          </cell>
        </row>
        <row r="109">
          <cell r="B109" t="str">
            <v>WAPCO</v>
          </cell>
          <cell r="C109">
            <v>26.55</v>
          </cell>
          <cell r="D109">
            <v>27</v>
          </cell>
          <cell r="E109">
            <v>27</v>
          </cell>
          <cell r="F109">
            <v>23.7</v>
          </cell>
          <cell r="G109">
            <v>23.95</v>
          </cell>
          <cell r="I109">
            <v>-1.6666666666666607E-2</v>
          </cell>
          <cell r="J109">
            <v>-1.6666666666666607E-2</v>
          </cell>
          <cell r="K109">
            <v>0.120253164556962</v>
          </cell>
          <cell r="L109">
            <v>0.10855949895615868</v>
          </cell>
        </row>
        <row r="110">
          <cell r="B110" t="str">
            <v>WAPIC</v>
          </cell>
          <cell r="C110">
            <v>0.45</v>
          </cell>
          <cell r="D110">
            <v>0.44</v>
          </cell>
          <cell r="E110">
            <v>0.44</v>
          </cell>
          <cell r="F110">
            <v>0.44</v>
          </cell>
          <cell r="G110">
            <v>0.56000000000000005</v>
          </cell>
          <cell r="I110">
            <v>2.2727272727272707E-2</v>
          </cell>
          <cell r="J110">
            <v>2.2727272727272707E-2</v>
          </cell>
          <cell r="K110">
            <v>2.2727272727272707E-2</v>
          </cell>
          <cell r="L110">
            <v>-0.19642857142857151</v>
          </cell>
        </row>
        <row r="111">
          <cell r="B111" t="str">
            <v>WEMABANK</v>
          </cell>
          <cell r="C111">
            <v>3.85</v>
          </cell>
          <cell r="D111">
            <v>3.5</v>
          </cell>
          <cell r="E111">
            <v>3.5</v>
          </cell>
          <cell r="F111">
            <v>2.73</v>
          </cell>
          <cell r="G111">
            <v>0.72</v>
          </cell>
          <cell r="I111">
            <v>0.10000000000000009</v>
          </cell>
          <cell r="J111">
            <v>0.10000000000000009</v>
          </cell>
          <cell r="K111">
            <v>0.41025641025641035</v>
          </cell>
          <cell r="L111">
            <v>4.3472222222222223</v>
          </cell>
        </row>
        <row r="112">
          <cell r="B112" t="str">
            <v>ZENITHBANK</v>
          </cell>
          <cell r="C112">
            <v>24.15</v>
          </cell>
          <cell r="D112">
            <v>24.5</v>
          </cell>
          <cell r="E112">
            <v>24.5</v>
          </cell>
          <cell r="F112">
            <v>22.4</v>
          </cell>
          <cell r="G112">
            <v>25.15</v>
          </cell>
          <cell r="I112">
            <v>-1.4285714285714346E-2</v>
          </cell>
          <cell r="J112">
            <v>-1.4285714285714346E-2</v>
          </cell>
          <cell r="K112">
            <v>7.8125E-2</v>
          </cell>
          <cell r="L112">
            <v>-3.9761431411530768E-2</v>
          </cell>
        </row>
      </sheetData>
      <sheetData sheetId="3">
        <row r="1024">
          <cell r="W1024">
            <v>49638.94</v>
          </cell>
        </row>
      </sheetData>
      <sheetData sheetId="4">
        <row r="3">
          <cell r="B3" t="str">
            <v>ABBEYBDS</v>
          </cell>
          <cell r="C3">
            <v>1.1200000000000001</v>
          </cell>
          <cell r="D3">
            <v>1.1200000000000001</v>
          </cell>
          <cell r="E3">
            <v>1.1299999999999999</v>
          </cell>
          <cell r="F3">
            <v>1.1299999999999999</v>
          </cell>
          <cell r="G3">
            <v>1.1299999999999999</v>
          </cell>
          <cell r="I3">
            <v>8795931</v>
          </cell>
          <cell r="J3">
            <v>9939402.0299999993</v>
          </cell>
        </row>
        <row r="4">
          <cell r="B4" t="str">
            <v>ABCTRANS</v>
          </cell>
          <cell r="C4">
            <v>0.31</v>
          </cell>
          <cell r="D4">
            <v>0.33</v>
          </cell>
          <cell r="E4">
            <v>0.33</v>
          </cell>
          <cell r="F4">
            <v>0.33</v>
          </cell>
          <cell r="G4">
            <v>0.33</v>
          </cell>
          <cell r="I4">
            <v>396087</v>
          </cell>
          <cell r="J4">
            <v>130067.55</v>
          </cell>
        </row>
        <row r="5">
          <cell r="B5" t="str">
            <v>ACADEMY</v>
          </cell>
          <cell r="C5">
            <v>1.47</v>
          </cell>
          <cell r="D5">
            <v>1.47</v>
          </cell>
          <cell r="E5">
            <v>1.6</v>
          </cell>
          <cell r="F5">
            <v>1.56</v>
          </cell>
          <cell r="G5">
            <v>1.6</v>
          </cell>
          <cell r="I5">
            <v>1723721</v>
          </cell>
          <cell r="J5">
            <v>2729387.98</v>
          </cell>
        </row>
        <row r="6">
          <cell r="B6" t="str">
            <v>AFRINSURE</v>
          </cell>
          <cell r="C6">
            <v>0.2</v>
          </cell>
          <cell r="D6">
            <v>0.2</v>
          </cell>
          <cell r="G6">
            <v>0.2</v>
          </cell>
          <cell r="I6">
            <v>500</v>
          </cell>
          <cell r="J6">
            <v>100</v>
          </cell>
        </row>
        <row r="7">
          <cell r="B7" t="str">
            <v>AFRIPRUD</v>
          </cell>
          <cell r="C7">
            <v>6</v>
          </cell>
          <cell r="D7">
            <v>6</v>
          </cell>
          <cell r="E7">
            <v>6</v>
          </cell>
          <cell r="F7">
            <v>6</v>
          </cell>
          <cell r="G7">
            <v>6</v>
          </cell>
          <cell r="I7">
            <v>512836</v>
          </cell>
          <cell r="J7">
            <v>3074079.2</v>
          </cell>
        </row>
        <row r="8">
          <cell r="B8" t="str">
            <v>AIICO</v>
          </cell>
          <cell r="C8">
            <v>0.79</v>
          </cell>
          <cell r="D8">
            <v>0.79</v>
          </cell>
          <cell r="E8">
            <v>0.8</v>
          </cell>
          <cell r="F8">
            <v>0.75</v>
          </cell>
          <cell r="G8">
            <v>0.75</v>
          </cell>
          <cell r="I8">
            <v>31031383</v>
          </cell>
          <cell r="J8">
            <v>24721361.969999999</v>
          </cell>
        </row>
        <row r="9">
          <cell r="B9" t="str">
            <v>AIRTELAFRI</v>
          </cell>
          <cell r="C9">
            <v>1386</v>
          </cell>
          <cell r="D9">
            <v>1386</v>
          </cell>
          <cell r="G9">
            <v>1386</v>
          </cell>
          <cell r="I9">
            <v>29775</v>
          </cell>
          <cell r="J9">
            <v>41769233</v>
          </cell>
        </row>
        <row r="10">
          <cell r="B10" t="str">
            <v>ALEX</v>
          </cell>
          <cell r="C10">
            <v>7.2</v>
          </cell>
          <cell r="D10">
            <v>7.2</v>
          </cell>
          <cell r="G10">
            <v>7.2</v>
          </cell>
          <cell r="I10">
            <v>14938</v>
          </cell>
          <cell r="J10">
            <v>97097</v>
          </cell>
        </row>
        <row r="11">
          <cell r="B11" t="str">
            <v>ARDOVA</v>
          </cell>
          <cell r="C11">
            <v>13.7</v>
          </cell>
          <cell r="D11">
            <v>13.7</v>
          </cell>
          <cell r="G11">
            <v>13.7</v>
          </cell>
          <cell r="I11">
            <v>213780</v>
          </cell>
          <cell r="J11">
            <v>2899277.8</v>
          </cell>
        </row>
        <row r="12">
          <cell r="B12" t="str">
            <v>BERGER</v>
          </cell>
          <cell r="C12">
            <v>7.7</v>
          </cell>
          <cell r="D12">
            <v>7.7</v>
          </cell>
          <cell r="G12">
            <v>7.7</v>
          </cell>
          <cell r="I12">
            <v>51589</v>
          </cell>
          <cell r="J12">
            <v>393393.2</v>
          </cell>
        </row>
        <row r="13">
          <cell r="B13" t="str">
            <v>BETAGLAS</v>
          </cell>
          <cell r="C13">
            <v>58.2</v>
          </cell>
          <cell r="D13">
            <v>58.2</v>
          </cell>
          <cell r="G13">
            <v>58.2</v>
          </cell>
          <cell r="I13">
            <v>38961</v>
          </cell>
          <cell r="J13">
            <v>2268892.1</v>
          </cell>
        </row>
        <row r="14">
          <cell r="B14" t="str">
            <v>BUACEMENT</v>
          </cell>
          <cell r="C14">
            <v>68.650000000000006</v>
          </cell>
          <cell r="D14">
            <v>68.650000000000006</v>
          </cell>
          <cell r="E14">
            <v>74.25</v>
          </cell>
          <cell r="F14">
            <v>74.25</v>
          </cell>
          <cell r="G14">
            <v>74.25</v>
          </cell>
          <cell r="I14">
            <v>1182978</v>
          </cell>
          <cell r="J14">
            <v>82166016</v>
          </cell>
        </row>
        <row r="15">
          <cell r="B15" t="str">
            <v>BUAFOODS</v>
          </cell>
          <cell r="C15">
            <v>59.5</v>
          </cell>
          <cell r="D15">
            <v>59.5</v>
          </cell>
          <cell r="G15">
            <v>59.5</v>
          </cell>
          <cell r="I15">
            <v>8937</v>
          </cell>
          <cell r="J15">
            <v>497358.95</v>
          </cell>
        </row>
        <row r="16">
          <cell r="B16" t="str">
            <v>CADBURY</v>
          </cell>
          <cell r="C16">
            <v>10.25</v>
          </cell>
          <cell r="D16">
            <v>11.25</v>
          </cell>
          <cell r="E16">
            <v>11.25</v>
          </cell>
          <cell r="F16">
            <v>10.8</v>
          </cell>
          <cell r="G16">
            <v>11.25</v>
          </cell>
          <cell r="I16">
            <v>12417671</v>
          </cell>
          <cell r="J16">
            <v>139258261.30000001</v>
          </cell>
        </row>
        <row r="17">
          <cell r="B17" t="str">
            <v>CAP</v>
          </cell>
          <cell r="C17">
            <v>21.9</v>
          </cell>
          <cell r="D17">
            <v>21.9</v>
          </cell>
          <cell r="G17">
            <v>21.9</v>
          </cell>
          <cell r="I17">
            <v>19593</v>
          </cell>
          <cell r="J17">
            <v>419112.5</v>
          </cell>
        </row>
        <row r="18">
          <cell r="B18" t="str">
            <v>CAVERTON</v>
          </cell>
          <cell r="C18">
            <v>1.2</v>
          </cell>
          <cell r="D18">
            <v>1.2</v>
          </cell>
          <cell r="G18">
            <v>1.2</v>
          </cell>
          <cell r="I18">
            <v>227058</v>
          </cell>
          <cell r="J18">
            <v>289342.90000000002</v>
          </cell>
        </row>
        <row r="19">
          <cell r="B19" t="str">
            <v>CHAMPION</v>
          </cell>
          <cell r="C19">
            <v>2.52</v>
          </cell>
          <cell r="D19">
            <v>2.52</v>
          </cell>
          <cell r="E19">
            <v>2.77</v>
          </cell>
          <cell r="F19">
            <v>2.65</v>
          </cell>
          <cell r="G19">
            <v>2.77</v>
          </cell>
          <cell r="I19">
            <v>3398699</v>
          </cell>
          <cell r="J19">
            <v>9237064.3300000001</v>
          </cell>
        </row>
        <row r="20">
          <cell r="B20" t="str">
            <v>CHAMS</v>
          </cell>
          <cell r="C20">
            <v>0.21</v>
          </cell>
          <cell r="D20">
            <v>0.23</v>
          </cell>
          <cell r="E20">
            <v>0.23</v>
          </cell>
          <cell r="F20">
            <v>0.23</v>
          </cell>
          <cell r="G20">
            <v>0.23</v>
          </cell>
          <cell r="I20">
            <v>28926454</v>
          </cell>
          <cell r="J20">
            <v>6653084.4199999999</v>
          </cell>
        </row>
        <row r="21">
          <cell r="B21" t="str">
            <v>CHIPLC</v>
          </cell>
          <cell r="C21">
            <v>0.61</v>
          </cell>
          <cell r="D21">
            <v>0.61</v>
          </cell>
          <cell r="G21">
            <v>0.61</v>
          </cell>
          <cell r="I21">
            <v>112866</v>
          </cell>
          <cell r="J21">
            <v>68327.33</v>
          </cell>
        </row>
        <row r="22">
          <cell r="B22" t="str">
            <v>CILEASING</v>
          </cell>
          <cell r="C22">
            <v>3.5</v>
          </cell>
          <cell r="D22">
            <v>3.5</v>
          </cell>
          <cell r="G22">
            <v>3.5</v>
          </cell>
          <cell r="I22">
            <v>12167</v>
          </cell>
          <cell r="J22">
            <v>44651.85</v>
          </cell>
        </row>
        <row r="23">
          <cell r="B23" t="str">
            <v>CONOIL</v>
          </cell>
          <cell r="C23">
            <v>26.2</v>
          </cell>
          <cell r="D23">
            <v>26.2</v>
          </cell>
          <cell r="G23">
            <v>26.2</v>
          </cell>
          <cell r="I23">
            <v>162772</v>
          </cell>
          <cell r="J23">
            <v>4528752.0999999996</v>
          </cell>
        </row>
        <row r="24">
          <cell r="B24" t="str">
            <v>CORNERST</v>
          </cell>
          <cell r="C24">
            <v>0.59</v>
          </cell>
          <cell r="D24">
            <v>0.59</v>
          </cell>
          <cell r="E24">
            <v>0.56999999999999995</v>
          </cell>
          <cell r="F24">
            <v>0.56000000000000005</v>
          </cell>
          <cell r="G24">
            <v>0.56000000000000005</v>
          </cell>
          <cell r="I24">
            <v>3614560</v>
          </cell>
          <cell r="J24">
            <v>2027487</v>
          </cell>
        </row>
        <row r="25">
          <cell r="B25" t="str">
            <v>COURTVILLE</v>
          </cell>
          <cell r="C25">
            <v>0.54</v>
          </cell>
          <cell r="D25">
            <v>0.54</v>
          </cell>
          <cell r="E25">
            <v>0.53</v>
          </cell>
          <cell r="F25">
            <v>0.52</v>
          </cell>
          <cell r="G25">
            <v>0.52</v>
          </cell>
          <cell r="I25">
            <v>977716</v>
          </cell>
          <cell r="J25">
            <v>510886.84</v>
          </cell>
        </row>
        <row r="26">
          <cell r="B26" t="str">
            <v>CUSTODIAN</v>
          </cell>
          <cell r="C26">
            <v>7.15</v>
          </cell>
          <cell r="D26">
            <v>7.15</v>
          </cell>
          <cell r="G26">
            <v>7.15</v>
          </cell>
          <cell r="I26">
            <v>62732</v>
          </cell>
          <cell r="J26">
            <v>446023.8</v>
          </cell>
        </row>
        <row r="27">
          <cell r="B27" t="str">
            <v>CUTIX</v>
          </cell>
          <cell r="C27">
            <v>2.44</v>
          </cell>
          <cell r="D27">
            <v>2.44</v>
          </cell>
          <cell r="E27">
            <v>2.5</v>
          </cell>
          <cell r="F27">
            <v>2.29</v>
          </cell>
          <cell r="G27">
            <v>2.29</v>
          </cell>
          <cell r="I27">
            <v>3372104</v>
          </cell>
          <cell r="J27">
            <v>8056936.1500000004</v>
          </cell>
        </row>
        <row r="28">
          <cell r="B28" t="str">
            <v>CWG</v>
          </cell>
          <cell r="C28">
            <v>0.88</v>
          </cell>
          <cell r="D28">
            <v>0.88</v>
          </cell>
          <cell r="E28">
            <v>0.96</v>
          </cell>
          <cell r="F28">
            <v>0.9</v>
          </cell>
          <cell r="G28">
            <v>0.96</v>
          </cell>
          <cell r="I28">
            <v>2002779</v>
          </cell>
          <cell r="J28">
            <v>1892667.84</v>
          </cell>
        </row>
        <row r="29">
          <cell r="B29" t="str">
            <v>DANGSUGAR</v>
          </cell>
          <cell r="C29">
            <v>16.2</v>
          </cell>
          <cell r="D29">
            <v>16.2</v>
          </cell>
          <cell r="E29">
            <v>16.2</v>
          </cell>
          <cell r="F29">
            <v>16.100000000000001</v>
          </cell>
          <cell r="G29">
            <v>16.2</v>
          </cell>
          <cell r="I29">
            <v>1894889</v>
          </cell>
          <cell r="J29">
            <v>30598821.850000001</v>
          </cell>
        </row>
        <row r="30">
          <cell r="B30" t="str">
            <v>EKOCORP</v>
          </cell>
          <cell r="C30">
            <v>5.79</v>
          </cell>
          <cell r="D30">
            <v>5.79</v>
          </cell>
          <cell r="G30">
            <v>5.79</v>
          </cell>
          <cell r="I30">
            <v>5000</v>
          </cell>
          <cell r="J30">
            <v>28537.53</v>
          </cell>
        </row>
        <row r="31">
          <cell r="B31" t="str">
            <v>ELLAHLAKES</v>
          </cell>
          <cell r="C31">
            <v>3.12</v>
          </cell>
          <cell r="D31">
            <v>3.12</v>
          </cell>
          <cell r="G31">
            <v>3.12</v>
          </cell>
          <cell r="I31">
            <v>23600</v>
          </cell>
          <cell r="J31">
            <v>80712</v>
          </cell>
        </row>
        <row r="32">
          <cell r="B32" t="str">
            <v>ETERNA</v>
          </cell>
          <cell r="C32">
            <v>6.02</v>
          </cell>
          <cell r="D32">
            <v>6.02</v>
          </cell>
          <cell r="E32">
            <v>6.62</v>
          </cell>
          <cell r="F32">
            <v>6.6</v>
          </cell>
          <cell r="G32">
            <v>6.62</v>
          </cell>
          <cell r="I32">
            <v>1569797</v>
          </cell>
          <cell r="J32">
            <v>10267948.859999999</v>
          </cell>
        </row>
        <row r="33">
          <cell r="B33" t="str">
            <v>ETI</v>
          </cell>
          <cell r="C33">
            <v>12</v>
          </cell>
          <cell r="D33">
            <v>12</v>
          </cell>
          <cell r="G33">
            <v>12</v>
          </cell>
          <cell r="I33">
            <v>214805</v>
          </cell>
          <cell r="J33">
            <v>2599784.5</v>
          </cell>
        </row>
        <row r="34">
          <cell r="B34" t="str">
            <v>ETRANZACT</v>
          </cell>
          <cell r="C34">
            <v>2.9</v>
          </cell>
          <cell r="D34">
            <v>2.9</v>
          </cell>
          <cell r="G34">
            <v>2.9</v>
          </cell>
          <cell r="I34">
            <v>11034</v>
          </cell>
          <cell r="J34">
            <v>32803.800000000003</v>
          </cell>
        </row>
        <row r="35">
          <cell r="B35" t="str">
            <v>FCMB</v>
          </cell>
          <cell r="C35">
            <v>3.88</v>
          </cell>
          <cell r="D35">
            <v>3.88</v>
          </cell>
          <cell r="E35">
            <v>3.65</v>
          </cell>
          <cell r="F35">
            <v>3.65</v>
          </cell>
          <cell r="G35">
            <v>3.65</v>
          </cell>
          <cell r="I35">
            <v>2318467</v>
          </cell>
          <cell r="J35">
            <v>8464448.8000000007</v>
          </cell>
        </row>
        <row r="36">
          <cell r="B36" t="str">
            <v>FIDELITYBK</v>
          </cell>
          <cell r="C36">
            <v>3.8</v>
          </cell>
          <cell r="D36">
            <v>3.8</v>
          </cell>
          <cell r="E36">
            <v>3.73</v>
          </cell>
          <cell r="F36">
            <v>3.69</v>
          </cell>
          <cell r="G36">
            <v>3.7</v>
          </cell>
          <cell r="I36">
            <v>14043539</v>
          </cell>
          <cell r="J36">
            <v>51849562.649999999</v>
          </cell>
        </row>
        <row r="37">
          <cell r="B37" t="str">
            <v>FIDSON</v>
          </cell>
          <cell r="C37">
            <v>8.15</v>
          </cell>
          <cell r="D37">
            <v>8.15</v>
          </cell>
          <cell r="E37">
            <v>8.9600000000000009</v>
          </cell>
          <cell r="F37">
            <v>8.5</v>
          </cell>
          <cell r="G37">
            <v>8.9600000000000009</v>
          </cell>
          <cell r="I37">
            <v>871422</v>
          </cell>
          <cell r="J37">
            <v>7653188.8799999999</v>
          </cell>
        </row>
        <row r="38">
          <cell r="B38" t="str">
            <v>FLOURMILL</v>
          </cell>
          <cell r="C38">
            <v>33.1</v>
          </cell>
          <cell r="D38">
            <v>33.1</v>
          </cell>
          <cell r="G38">
            <v>33.1</v>
          </cell>
          <cell r="I38">
            <v>993104</v>
          </cell>
          <cell r="J38">
            <v>33100726.649999999</v>
          </cell>
        </row>
        <row r="39">
          <cell r="B39" t="str">
            <v>FTNCOCOA</v>
          </cell>
          <cell r="C39">
            <v>0.37</v>
          </cell>
          <cell r="D39">
            <v>0.37</v>
          </cell>
          <cell r="E39">
            <v>0.39</v>
          </cell>
          <cell r="F39">
            <v>0.38</v>
          </cell>
          <cell r="G39">
            <v>0.39</v>
          </cell>
          <cell r="I39">
            <v>1188528</v>
          </cell>
          <cell r="J39">
            <v>459192.8</v>
          </cell>
        </row>
        <row r="40">
          <cell r="B40" t="str">
            <v>GLAXOSMITH</v>
          </cell>
          <cell r="C40">
            <v>5.85</v>
          </cell>
          <cell r="D40">
            <v>5.85</v>
          </cell>
          <cell r="E40">
            <v>5.9</v>
          </cell>
          <cell r="F40">
            <v>5.9</v>
          </cell>
          <cell r="G40">
            <v>5.9</v>
          </cell>
          <cell r="I40">
            <v>845051</v>
          </cell>
          <cell r="J40">
            <v>4987263.8</v>
          </cell>
        </row>
        <row r="41">
          <cell r="B41" t="str">
            <v>GTCO</v>
          </cell>
          <cell r="C41">
            <v>24</v>
          </cell>
          <cell r="D41">
            <v>24</v>
          </cell>
          <cell r="E41">
            <v>24</v>
          </cell>
          <cell r="F41">
            <v>23.95</v>
          </cell>
          <cell r="G41">
            <v>23.95</v>
          </cell>
          <cell r="I41">
            <v>9673861</v>
          </cell>
          <cell r="J41">
            <v>232040253.09999999</v>
          </cell>
        </row>
        <row r="42">
          <cell r="B42" t="str">
            <v>GUINNESS</v>
          </cell>
          <cell r="C42">
            <v>93</v>
          </cell>
          <cell r="D42">
            <v>93</v>
          </cell>
          <cell r="E42">
            <v>100</v>
          </cell>
          <cell r="F42">
            <v>93</v>
          </cell>
          <cell r="G42">
            <v>100</v>
          </cell>
          <cell r="I42">
            <v>1481903</v>
          </cell>
          <cell r="J42">
            <v>143868733.65000001</v>
          </cell>
        </row>
        <row r="43">
          <cell r="B43" t="str">
            <v>HONYFLOUR</v>
          </cell>
          <cell r="C43">
            <v>3.7</v>
          </cell>
          <cell r="D43">
            <v>3.7</v>
          </cell>
          <cell r="E43">
            <v>3.8</v>
          </cell>
          <cell r="F43">
            <v>3.4</v>
          </cell>
          <cell r="G43">
            <v>3.68</v>
          </cell>
          <cell r="I43">
            <v>5035871</v>
          </cell>
          <cell r="J43">
            <v>18260947.280000001</v>
          </cell>
        </row>
        <row r="44">
          <cell r="B44" t="str">
            <v>IKEJAHOTEL</v>
          </cell>
          <cell r="C44">
            <v>1.4</v>
          </cell>
          <cell r="D44">
            <v>1.4</v>
          </cell>
          <cell r="E44">
            <v>1.32</v>
          </cell>
          <cell r="F44">
            <v>1.3</v>
          </cell>
          <cell r="G44">
            <v>1.3</v>
          </cell>
          <cell r="I44">
            <v>1772077</v>
          </cell>
          <cell r="J44">
            <v>2316640.86</v>
          </cell>
        </row>
        <row r="45">
          <cell r="B45" t="str">
            <v>IMG</v>
          </cell>
          <cell r="C45">
            <v>8.6</v>
          </cell>
          <cell r="D45">
            <v>8.6</v>
          </cell>
          <cell r="G45">
            <v>8.6</v>
          </cell>
          <cell r="I45">
            <v>7145</v>
          </cell>
          <cell r="J45">
            <v>67486.5</v>
          </cell>
        </row>
        <row r="46">
          <cell r="B46" t="str">
            <v>INTBREW</v>
          </cell>
          <cell r="C46">
            <v>5.0999999999999996</v>
          </cell>
          <cell r="D46">
            <v>5.35</v>
          </cell>
          <cell r="E46">
            <v>5.6</v>
          </cell>
          <cell r="F46">
            <v>5.2</v>
          </cell>
          <cell r="G46">
            <v>5.6</v>
          </cell>
          <cell r="I46">
            <v>12067907</v>
          </cell>
          <cell r="J46">
            <v>66466919.149999999</v>
          </cell>
        </row>
        <row r="47">
          <cell r="B47" t="str">
            <v>JAIZBANK</v>
          </cell>
          <cell r="C47">
            <v>0.74</v>
          </cell>
          <cell r="D47">
            <v>0.74</v>
          </cell>
          <cell r="E47">
            <v>0.78</v>
          </cell>
          <cell r="F47">
            <v>0.74</v>
          </cell>
          <cell r="G47">
            <v>0.76</v>
          </cell>
          <cell r="I47">
            <v>1577946</v>
          </cell>
          <cell r="J47">
            <v>1196940.8500000001</v>
          </cell>
        </row>
        <row r="48">
          <cell r="B48" t="str">
            <v>JAPAULGOLD</v>
          </cell>
          <cell r="C48">
            <v>0.3</v>
          </cell>
          <cell r="D48">
            <v>0.3</v>
          </cell>
          <cell r="E48">
            <v>0.32</v>
          </cell>
          <cell r="F48">
            <v>0.3</v>
          </cell>
          <cell r="G48">
            <v>0.3</v>
          </cell>
          <cell r="I48">
            <v>10249717</v>
          </cell>
          <cell r="J48">
            <v>3180141.15</v>
          </cell>
        </row>
        <row r="49">
          <cell r="B49" t="str">
            <v>JBERGER</v>
          </cell>
          <cell r="C49">
            <v>30.4</v>
          </cell>
          <cell r="D49">
            <v>30.4</v>
          </cell>
          <cell r="E49">
            <v>30</v>
          </cell>
          <cell r="F49">
            <v>30</v>
          </cell>
          <cell r="G49">
            <v>30</v>
          </cell>
          <cell r="I49">
            <v>705547</v>
          </cell>
          <cell r="J49">
            <v>20393886.100000001</v>
          </cell>
        </row>
        <row r="50">
          <cell r="B50" t="str">
            <v>LASACO</v>
          </cell>
          <cell r="C50">
            <v>1.02</v>
          </cell>
          <cell r="D50">
            <v>1.02</v>
          </cell>
          <cell r="G50">
            <v>1.02</v>
          </cell>
          <cell r="I50">
            <v>228804</v>
          </cell>
          <cell r="J50">
            <v>246142.96</v>
          </cell>
        </row>
        <row r="51">
          <cell r="B51" t="str">
            <v>LEARNAFRCA</v>
          </cell>
          <cell r="C51">
            <v>1.95</v>
          </cell>
          <cell r="D51">
            <v>1.95</v>
          </cell>
          <cell r="G51">
            <v>1.95</v>
          </cell>
          <cell r="I51">
            <v>17831</v>
          </cell>
          <cell r="J51">
            <v>37980.620000000003</v>
          </cell>
        </row>
        <row r="52">
          <cell r="B52" t="str">
            <v>LINKASSURE</v>
          </cell>
          <cell r="C52">
            <v>0.49</v>
          </cell>
          <cell r="D52">
            <v>0.49</v>
          </cell>
          <cell r="G52">
            <v>0.49</v>
          </cell>
          <cell r="I52">
            <v>209925</v>
          </cell>
          <cell r="J52">
            <v>108256.49</v>
          </cell>
        </row>
        <row r="53">
          <cell r="B53" t="str">
            <v>LIVESTOCK</v>
          </cell>
          <cell r="C53">
            <v>1.74</v>
          </cell>
          <cell r="D53">
            <v>1.74</v>
          </cell>
          <cell r="E53">
            <v>1.7</v>
          </cell>
          <cell r="F53">
            <v>1.65</v>
          </cell>
          <cell r="G53">
            <v>1.65</v>
          </cell>
          <cell r="I53">
            <v>1411832</v>
          </cell>
          <cell r="J53">
            <v>2366469.16</v>
          </cell>
        </row>
        <row r="54">
          <cell r="B54" t="str">
            <v>MANSARD</v>
          </cell>
          <cell r="C54">
            <v>2.44</v>
          </cell>
          <cell r="D54">
            <v>2.2000000000000002</v>
          </cell>
          <cell r="E54">
            <v>2.25</v>
          </cell>
          <cell r="F54">
            <v>2.2000000000000002</v>
          </cell>
          <cell r="G54">
            <v>2.25</v>
          </cell>
          <cell r="I54">
            <v>8587565</v>
          </cell>
          <cell r="J54">
            <v>18905737.260000002</v>
          </cell>
        </row>
        <row r="55">
          <cell r="B55" t="str">
            <v>MAYBAKER</v>
          </cell>
          <cell r="C55">
            <v>4.4000000000000004</v>
          </cell>
          <cell r="D55">
            <v>4.4000000000000004</v>
          </cell>
          <cell r="G55">
            <v>4.4000000000000004</v>
          </cell>
          <cell r="I55">
            <v>117340</v>
          </cell>
          <cell r="J55">
            <v>504760.7</v>
          </cell>
        </row>
        <row r="56">
          <cell r="B56" t="str">
            <v>MBENEFIT</v>
          </cell>
          <cell r="C56">
            <v>0.25</v>
          </cell>
          <cell r="D56">
            <v>0.25</v>
          </cell>
          <cell r="E56">
            <v>0.26</v>
          </cell>
          <cell r="F56">
            <v>0.26</v>
          </cell>
          <cell r="G56">
            <v>0.26</v>
          </cell>
          <cell r="I56">
            <v>941607</v>
          </cell>
          <cell r="J56">
            <v>244817.82</v>
          </cell>
        </row>
        <row r="57">
          <cell r="B57" t="str">
            <v>MEYER</v>
          </cell>
          <cell r="C57">
            <v>3</v>
          </cell>
          <cell r="D57">
            <v>3</v>
          </cell>
          <cell r="G57">
            <v>3</v>
          </cell>
          <cell r="I57">
            <v>66861</v>
          </cell>
          <cell r="J57">
            <v>195868.24</v>
          </cell>
        </row>
        <row r="58">
          <cell r="B58" t="str">
            <v>MORISON</v>
          </cell>
          <cell r="C58">
            <v>2.1800000000000002</v>
          </cell>
          <cell r="D58">
            <v>2.1800000000000002</v>
          </cell>
          <cell r="G58">
            <v>2.1800000000000002</v>
          </cell>
          <cell r="I58">
            <v>2000</v>
          </cell>
          <cell r="J58">
            <v>4600</v>
          </cell>
        </row>
        <row r="59">
          <cell r="B59" t="str">
            <v>MRS</v>
          </cell>
          <cell r="C59">
            <v>12.4</v>
          </cell>
          <cell r="D59">
            <v>12.4</v>
          </cell>
          <cell r="G59">
            <v>12.4</v>
          </cell>
          <cell r="I59">
            <v>25399</v>
          </cell>
          <cell r="J59">
            <v>321547.05</v>
          </cell>
        </row>
        <row r="60">
          <cell r="B60" t="str">
            <v>MULTIVERSE</v>
          </cell>
          <cell r="C60">
            <v>0.23</v>
          </cell>
          <cell r="D60">
            <v>0.23</v>
          </cell>
          <cell r="E60">
            <v>0.23</v>
          </cell>
          <cell r="F60">
            <v>0.21</v>
          </cell>
          <cell r="G60">
            <v>0.23</v>
          </cell>
          <cell r="I60">
            <v>944651</v>
          </cell>
          <cell r="J60">
            <v>201691.63</v>
          </cell>
        </row>
        <row r="61">
          <cell r="B61" t="str">
            <v>NAHCO</v>
          </cell>
          <cell r="C61">
            <v>5.95</v>
          </cell>
          <cell r="D61">
            <v>5.95</v>
          </cell>
          <cell r="E61">
            <v>6.5</v>
          </cell>
          <cell r="F61">
            <v>5.95</v>
          </cell>
          <cell r="G61">
            <v>6.5</v>
          </cell>
          <cell r="I61">
            <v>5278071</v>
          </cell>
          <cell r="J61">
            <v>33138526.41</v>
          </cell>
        </row>
        <row r="62">
          <cell r="B62" t="str">
            <v>NASCON</v>
          </cell>
          <cell r="C62">
            <v>13</v>
          </cell>
          <cell r="D62">
            <v>13</v>
          </cell>
          <cell r="G62">
            <v>13</v>
          </cell>
          <cell r="I62">
            <v>104704</v>
          </cell>
          <cell r="J62">
            <v>1328408</v>
          </cell>
        </row>
        <row r="63">
          <cell r="B63" t="str">
            <v>NB</v>
          </cell>
          <cell r="C63">
            <v>57.1</v>
          </cell>
          <cell r="D63">
            <v>57.1</v>
          </cell>
          <cell r="E63">
            <v>62.8</v>
          </cell>
          <cell r="F63">
            <v>58</v>
          </cell>
          <cell r="G63">
            <v>62.8</v>
          </cell>
          <cell r="I63">
            <v>3983716</v>
          </cell>
          <cell r="J63">
            <v>237739172</v>
          </cell>
        </row>
        <row r="64">
          <cell r="B64" t="str">
            <v>NCR</v>
          </cell>
          <cell r="C64">
            <v>3.99</v>
          </cell>
          <cell r="D64">
            <v>3.99</v>
          </cell>
          <cell r="G64">
            <v>3.99</v>
          </cell>
          <cell r="I64">
            <v>600</v>
          </cell>
          <cell r="J64">
            <v>2334</v>
          </cell>
        </row>
        <row r="65">
          <cell r="B65" t="str">
            <v>NEIMETH</v>
          </cell>
          <cell r="C65">
            <v>1.58</v>
          </cell>
          <cell r="D65">
            <v>1.58</v>
          </cell>
          <cell r="G65">
            <v>1.58</v>
          </cell>
          <cell r="I65">
            <v>187129</v>
          </cell>
          <cell r="J65">
            <v>300668.99</v>
          </cell>
        </row>
        <row r="66">
          <cell r="B66" t="str">
            <v>NEM</v>
          </cell>
          <cell r="C66">
            <v>4.18</v>
          </cell>
          <cell r="D66">
            <v>4.18</v>
          </cell>
          <cell r="E66">
            <v>4.03</v>
          </cell>
          <cell r="F66">
            <v>4.03</v>
          </cell>
          <cell r="G66">
            <v>4.03</v>
          </cell>
          <cell r="I66">
            <v>366217</v>
          </cell>
          <cell r="J66">
            <v>1472188.68</v>
          </cell>
        </row>
        <row r="67">
          <cell r="B67" t="str">
            <v>NESTLE</v>
          </cell>
          <cell r="C67">
            <v>1440</v>
          </cell>
          <cell r="D67">
            <v>1440</v>
          </cell>
          <cell r="G67">
            <v>1440</v>
          </cell>
          <cell r="I67">
            <v>4595</v>
          </cell>
          <cell r="J67">
            <v>6332772.5</v>
          </cell>
        </row>
        <row r="68">
          <cell r="B68" t="str">
            <v>NGXGROUP</v>
          </cell>
          <cell r="C68">
            <v>24.05</v>
          </cell>
          <cell r="D68">
            <v>24.05</v>
          </cell>
          <cell r="E68">
            <v>24.05</v>
          </cell>
          <cell r="F68">
            <v>23.85</v>
          </cell>
          <cell r="G68">
            <v>23.85</v>
          </cell>
          <cell r="I68">
            <v>9687712</v>
          </cell>
          <cell r="J68">
            <v>232181456.65000001</v>
          </cell>
        </row>
        <row r="69">
          <cell r="B69" t="str">
            <v>NIGERINS</v>
          </cell>
          <cell r="C69">
            <v>0.2</v>
          </cell>
          <cell r="D69">
            <v>0.2</v>
          </cell>
          <cell r="E69">
            <v>0.21</v>
          </cell>
          <cell r="F69">
            <v>0.2</v>
          </cell>
          <cell r="G69">
            <v>0.21</v>
          </cell>
          <cell r="I69">
            <v>495283</v>
          </cell>
          <cell r="J69">
            <v>101006.6</v>
          </cell>
        </row>
        <row r="70">
          <cell r="B70" t="str">
            <v>NNFM</v>
          </cell>
          <cell r="C70">
            <v>9.65</v>
          </cell>
          <cell r="D70">
            <v>9.65</v>
          </cell>
          <cell r="G70">
            <v>9.65</v>
          </cell>
          <cell r="I70">
            <v>9603</v>
          </cell>
          <cell r="J70">
            <v>94442.5</v>
          </cell>
        </row>
        <row r="71">
          <cell r="B71" t="str">
            <v>NOTORE</v>
          </cell>
          <cell r="C71">
            <v>62.5</v>
          </cell>
          <cell r="D71">
            <v>62.5</v>
          </cell>
          <cell r="G71">
            <v>62.5</v>
          </cell>
          <cell r="I71">
            <v>6000</v>
          </cell>
          <cell r="J71">
            <v>360000</v>
          </cell>
        </row>
        <row r="72">
          <cell r="B72" t="str">
            <v>NPFMCRFBK</v>
          </cell>
          <cell r="C72">
            <v>1.98</v>
          </cell>
          <cell r="D72">
            <v>1.98</v>
          </cell>
          <cell r="E72">
            <v>2.14</v>
          </cell>
          <cell r="F72">
            <v>2.0499999999999998</v>
          </cell>
          <cell r="G72">
            <v>2.14</v>
          </cell>
          <cell r="I72">
            <v>1313201</v>
          </cell>
          <cell r="J72">
            <v>2745822.05</v>
          </cell>
        </row>
        <row r="73">
          <cell r="B73" t="str">
            <v>OANDO</v>
          </cell>
          <cell r="C73">
            <v>6.3</v>
          </cell>
          <cell r="D73">
            <v>6.3</v>
          </cell>
          <cell r="E73">
            <v>5.67</v>
          </cell>
          <cell r="F73">
            <v>5.67</v>
          </cell>
          <cell r="G73">
            <v>5.67</v>
          </cell>
          <cell r="I73">
            <v>6825053</v>
          </cell>
          <cell r="J73">
            <v>38698050.509999998</v>
          </cell>
        </row>
        <row r="74">
          <cell r="B74" t="str">
            <v>OKOMUOIL</v>
          </cell>
          <cell r="C74">
            <v>147</v>
          </cell>
          <cell r="D74">
            <v>147</v>
          </cell>
          <cell r="E74">
            <v>161.69999999999999</v>
          </cell>
          <cell r="F74">
            <v>161.69999999999999</v>
          </cell>
          <cell r="G74">
            <v>161.69999999999999</v>
          </cell>
          <cell r="I74">
            <v>661287</v>
          </cell>
          <cell r="J74">
            <v>106701144.90000001</v>
          </cell>
        </row>
        <row r="75">
          <cell r="B75" t="str">
            <v>PHARMDEKO</v>
          </cell>
          <cell r="C75">
            <v>1.6</v>
          </cell>
          <cell r="D75">
            <v>1.6</v>
          </cell>
          <cell r="G75">
            <v>1.6</v>
          </cell>
          <cell r="I75">
            <v>2100</v>
          </cell>
          <cell r="J75">
            <v>3384</v>
          </cell>
        </row>
        <row r="76">
          <cell r="B76" t="str">
            <v>PRESCO</v>
          </cell>
          <cell r="C76">
            <v>143.4</v>
          </cell>
          <cell r="D76">
            <v>143.4</v>
          </cell>
          <cell r="E76">
            <v>157.69999999999999</v>
          </cell>
          <cell r="F76">
            <v>155</v>
          </cell>
          <cell r="G76">
            <v>157.69999999999999</v>
          </cell>
          <cell r="I76">
            <v>3305875</v>
          </cell>
          <cell r="J76">
            <v>511895831.05000001</v>
          </cell>
        </row>
        <row r="77">
          <cell r="B77" t="str">
            <v>PRESTIGE</v>
          </cell>
          <cell r="C77">
            <v>0.44</v>
          </cell>
          <cell r="D77">
            <v>0.44</v>
          </cell>
          <cell r="G77">
            <v>0.44</v>
          </cell>
          <cell r="I77">
            <v>70989</v>
          </cell>
          <cell r="J77">
            <v>32642.94</v>
          </cell>
        </row>
        <row r="78">
          <cell r="B78" t="str">
            <v>PZ</v>
          </cell>
          <cell r="C78">
            <v>10.199999999999999</v>
          </cell>
          <cell r="D78">
            <v>10.199999999999999</v>
          </cell>
          <cell r="G78">
            <v>10.199999999999999</v>
          </cell>
          <cell r="I78">
            <v>441054</v>
          </cell>
          <cell r="J78">
            <v>4541743.5999999996</v>
          </cell>
        </row>
        <row r="79">
          <cell r="B79" t="str">
            <v>REDSTAREX</v>
          </cell>
          <cell r="C79">
            <v>3.1</v>
          </cell>
          <cell r="D79">
            <v>3.1</v>
          </cell>
          <cell r="G79">
            <v>3.1</v>
          </cell>
          <cell r="I79">
            <v>21786</v>
          </cell>
          <cell r="J79">
            <v>67011</v>
          </cell>
        </row>
        <row r="80">
          <cell r="B80" t="str">
            <v>REGALINS</v>
          </cell>
          <cell r="C80">
            <v>0.32</v>
          </cell>
          <cell r="D80">
            <v>0.32</v>
          </cell>
          <cell r="E80">
            <v>0.32</v>
          </cell>
          <cell r="F80">
            <v>0.28999999999999998</v>
          </cell>
          <cell r="G80">
            <v>0.31</v>
          </cell>
          <cell r="I80">
            <v>18809106</v>
          </cell>
          <cell r="J80">
            <v>5607528.9199999999</v>
          </cell>
        </row>
        <row r="81">
          <cell r="B81" t="str">
            <v>ROYALEX</v>
          </cell>
          <cell r="C81">
            <v>1</v>
          </cell>
          <cell r="D81">
            <v>1</v>
          </cell>
          <cell r="E81">
            <v>0.97</v>
          </cell>
          <cell r="F81">
            <v>0.9</v>
          </cell>
          <cell r="G81">
            <v>0.97</v>
          </cell>
          <cell r="I81">
            <v>2430011</v>
          </cell>
          <cell r="J81">
            <v>2210542.88</v>
          </cell>
        </row>
        <row r="82">
          <cell r="B82" t="str">
            <v>RTBRISCOE</v>
          </cell>
          <cell r="C82">
            <v>0.56000000000000005</v>
          </cell>
          <cell r="D82">
            <v>0.56000000000000005</v>
          </cell>
          <cell r="E82">
            <v>0.56999999999999995</v>
          </cell>
          <cell r="F82">
            <v>0.51</v>
          </cell>
          <cell r="G82">
            <v>0.56999999999999995</v>
          </cell>
          <cell r="I82">
            <v>1478767</v>
          </cell>
          <cell r="J82">
            <v>789040.39</v>
          </cell>
        </row>
        <row r="83">
          <cell r="B83" t="str">
            <v>SCOA</v>
          </cell>
          <cell r="C83">
            <v>1.94</v>
          </cell>
          <cell r="D83">
            <v>1.94</v>
          </cell>
          <cell r="G83">
            <v>1.94</v>
          </cell>
          <cell r="I83">
            <v>22310</v>
          </cell>
          <cell r="J83">
            <v>47516.5</v>
          </cell>
        </row>
        <row r="84">
          <cell r="B84" t="str">
            <v>SKYAVN</v>
          </cell>
          <cell r="C84">
            <v>7</v>
          </cell>
          <cell r="D84">
            <v>7</v>
          </cell>
          <cell r="G84">
            <v>7</v>
          </cell>
          <cell r="I84">
            <v>53149</v>
          </cell>
          <cell r="J84">
            <v>374169.15</v>
          </cell>
        </row>
        <row r="85">
          <cell r="B85" t="str">
            <v>SOVRENINS</v>
          </cell>
          <cell r="C85">
            <v>0.27</v>
          </cell>
          <cell r="D85">
            <v>0.27</v>
          </cell>
          <cell r="G85">
            <v>0.27</v>
          </cell>
          <cell r="I85">
            <v>30352</v>
          </cell>
          <cell r="J85">
            <v>7871.9</v>
          </cell>
        </row>
        <row r="86">
          <cell r="B86" t="str">
            <v>STANBIC</v>
          </cell>
          <cell r="C86">
            <v>35.5</v>
          </cell>
          <cell r="D86">
            <v>35.5</v>
          </cell>
          <cell r="E86">
            <v>36.450000000000003</v>
          </cell>
          <cell r="F86">
            <v>36.450000000000003</v>
          </cell>
          <cell r="G86">
            <v>36.450000000000003</v>
          </cell>
          <cell r="I86">
            <v>5660636</v>
          </cell>
          <cell r="J86">
            <v>205065793.40000001</v>
          </cell>
        </row>
        <row r="87">
          <cell r="B87" t="str">
            <v>STERLNBANK</v>
          </cell>
          <cell r="C87">
            <v>1.54</v>
          </cell>
          <cell r="D87">
            <v>1.54</v>
          </cell>
          <cell r="E87">
            <v>1.59</v>
          </cell>
          <cell r="F87">
            <v>1.52</v>
          </cell>
          <cell r="G87">
            <v>1.55</v>
          </cell>
          <cell r="I87">
            <v>3211730</v>
          </cell>
          <cell r="J87">
            <v>4988719.9400000004</v>
          </cell>
        </row>
        <row r="88">
          <cell r="B88" t="str">
            <v>TANTALIZER</v>
          </cell>
          <cell r="C88">
            <v>0.2</v>
          </cell>
          <cell r="D88">
            <v>0.2</v>
          </cell>
          <cell r="G88">
            <v>0.2</v>
          </cell>
          <cell r="I88">
            <v>5950</v>
          </cell>
          <cell r="J88">
            <v>1190</v>
          </cell>
        </row>
        <row r="89">
          <cell r="B89" t="str">
            <v>TOTAL</v>
          </cell>
          <cell r="C89">
            <v>234.5</v>
          </cell>
          <cell r="D89">
            <v>234.5</v>
          </cell>
          <cell r="G89">
            <v>234.5</v>
          </cell>
          <cell r="I89">
            <v>216741</v>
          </cell>
          <cell r="J89">
            <v>48220085.5</v>
          </cell>
        </row>
        <row r="90">
          <cell r="B90" t="str">
            <v>TRANSCOHOT</v>
          </cell>
          <cell r="C90">
            <v>4.95</v>
          </cell>
          <cell r="D90">
            <v>4.95</v>
          </cell>
          <cell r="G90">
            <v>4.95</v>
          </cell>
          <cell r="I90">
            <v>57281</v>
          </cell>
          <cell r="J90">
            <v>266386.5</v>
          </cell>
        </row>
        <row r="91">
          <cell r="B91" t="str">
            <v>TRANSCORP</v>
          </cell>
          <cell r="C91">
            <v>1.19</v>
          </cell>
          <cell r="D91">
            <v>1.18</v>
          </cell>
          <cell r="E91">
            <v>1.2</v>
          </cell>
          <cell r="F91">
            <v>1.1399999999999999</v>
          </cell>
          <cell r="G91">
            <v>1.1599999999999999</v>
          </cell>
          <cell r="I91">
            <v>74057522</v>
          </cell>
          <cell r="J91">
            <v>86724224.370000005</v>
          </cell>
        </row>
        <row r="92">
          <cell r="B92" t="str">
            <v>TRANSEXPR</v>
          </cell>
          <cell r="C92">
            <v>0.81</v>
          </cell>
          <cell r="D92">
            <v>0.81</v>
          </cell>
          <cell r="E92">
            <v>0.73</v>
          </cell>
          <cell r="F92">
            <v>0.73</v>
          </cell>
          <cell r="G92">
            <v>0.73</v>
          </cell>
          <cell r="I92">
            <v>191481</v>
          </cell>
          <cell r="J92">
            <v>139839.93</v>
          </cell>
        </row>
        <row r="93">
          <cell r="B93" t="str">
            <v>UACN</v>
          </cell>
          <cell r="C93">
            <v>12</v>
          </cell>
          <cell r="D93">
            <v>12</v>
          </cell>
          <cell r="G93">
            <v>12</v>
          </cell>
          <cell r="I93">
            <v>556606</v>
          </cell>
          <cell r="J93">
            <v>6592862.0999999996</v>
          </cell>
        </row>
        <row r="94">
          <cell r="B94" t="str">
            <v>UBN</v>
          </cell>
          <cell r="C94">
            <v>6.35</v>
          </cell>
          <cell r="D94">
            <v>6.35</v>
          </cell>
          <cell r="E94">
            <v>6.3</v>
          </cell>
          <cell r="F94">
            <v>6.3</v>
          </cell>
          <cell r="G94">
            <v>6.3</v>
          </cell>
          <cell r="I94">
            <v>263647006</v>
          </cell>
          <cell r="J94">
            <v>1660986047.3</v>
          </cell>
        </row>
        <row r="95">
          <cell r="B95" t="str">
            <v>UCAP</v>
          </cell>
          <cell r="C95">
            <v>13.45</v>
          </cell>
          <cell r="D95">
            <v>13.45</v>
          </cell>
          <cell r="E95">
            <v>13.5</v>
          </cell>
          <cell r="F95">
            <v>13.45</v>
          </cell>
          <cell r="G95">
            <v>13.45</v>
          </cell>
          <cell r="I95">
            <v>2355839</v>
          </cell>
          <cell r="J95">
            <v>31713700.350000001</v>
          </cell>
        </row>
        <row r="96">
          <cell r="B96" t="str">
            <v>UNILEVER</v>
          </cell>
          <cell r="C96">
            <v>13.6</v>
          </cell>
          <cell r="D96">
            <v>13.6</v>
          </cell>
          <cell r="E96">
            <v>14</v>
          </cell>
          <cell r="F96">
            <v>13.6</v>
          </cell>
          <cell r="G96">
            <v>14</v>
          </cell>
          <cell r="I96">
            <v>3637175</v>
          </cell>
          <cell r="J96">
            <v>50064031.350000001</v>
          </cell>
        </row>
        <row r="97">
          <cell r="B97" t="str">
            <v>UNIONDICON</v>
          </cell>
          <cell r="C97">
            <v>8.9499999999999993</v>
          </cell>
          <cell r="D97">
            <v>8.9499999999999993</v>
          </cell>
          <cell r="G97">
            <v>8.9499999999999993</v>
          </cell>
          <cell r="I97">
            <v>250</v>
          </cell>
          <cell r="J97">
            <v>2025</v>
          </cell>
        </row>
        <row r="98">
          <cell r="B98" t="str">
            <v>UNITYBNK</v>
          </cell>
          <cell r="C98">
            <v>0.5</v>
          </cell>
          <cell r="D98">
            <v>0.5</v>
          </cell>
          <cell r="E98">
            <v>0.52</v>
          </cell>
          <cell r="F98">
            <v>0.5</v>
          </cell>
          <cell r="G98">
            <v>0.52</v>
          </cell>
          <cell r="I98">
            <v>1068832</v>
          </cell>
          <cell r="J98">
            <v>539622.01</v>
          </cell>
        </row>
        <row r="99">
          <cell r="B99" t="str">
            <v>UPDC</v>
          </cell>
          <cell r="C99">
            <v>1.07</v>
          </cell>
          <cell r="D99">
            <v>1.07</v>
          </cell>
          <cell r="E99">
            <v>1.06</v>
          </cell>
          <cell r="F99">
            <v>0.98</v>
          </cell>
          <cell r="G99">
            <v>1.05</v>
          </cell>
          <cell r="I99">
            <v>4603366</v>
          </cell>
          <cell r="J99">
            <v>4642265.41</v>
          </cell>
        </row>
        <row r="100">
          <cell r="B100" t="str">
            <v>UPL</v>
          </cell>
          <cell r="C100">
            <v>2.4500000000000002</v>
          </cell>
          <cell r="D100">
            <v>2.4500000000000002</v>
          </cell>
          <cell r="E100">
            <v>2.68</v>
          </cell>
          <cell r="F100">
            <v>2.68</v>
          </cell>
          <cell r="G100">
            <v>2.68</v>
          </cell>
          <cell r="I100">
            <v>688537</v>
          </cell>
          <cell r="J100">
            <v>1844874.61</v>
          </cell>
        </row>
        <row r="101">
          <cell r="B101" t="str">
            <v>VANLEER</v>
          </cell>
          <cell r="C101">
            <v>5.45</v>
          </cell>
          <cell r="D101">
            <v>5.45</v>
          </cell>
          <cell r="G101">
            <v>5.45</v>
          </cell>
          <cell r="I101">
            <v>172</v>
          </cell>
          <cell r="J101">
            <v>997.6</v>
          </cell>
        </row>
        <row r="102">
          <cell r="B102" t="str">
            <v>VERITASKAP</v>
          </cell>
          <cell r="C102">
            <v>0.22</v>
          </cell>
          <cell r="D102">
            <v>0.22</v>
          </cell>
          <cell r="G102">
            <v>0.22</v>
          </cell>
          <cell r="I102">
            <v>990</v>
          </cell>
          <cell r="J102">
            <v>217.7</v>
          </cell>
        </row>
        <row r="103">
          <cell r="B103" t="str">
            <v>VITAFOAM</v>
          </cell>
          <cell r="C103">
            <v>24.25</v>
          </cell>
          <cell r="D103">
            <v>24.25</v>
          </cell>
          <cell r="E103">
            <v>25</v>
          </cell>
          <cell r="F103">
            <v>23.5</v>
          </cell>
          <cell r="G103">
            <v>25</v>
          </cell>
          <cell r="I103">
            <v>2366311</v>
          </cell>
          <cell r="J103">
            <v>57159024.100000001</v>
          </cell>
        </row>
        <row r="104">
          <cell r="B104" t="str">
            <v>WAPIC</v>
          </cell>
          <cell r="C104">
            <v>0.44</v>
          </cell>
          <cell r="D104">
            <v>0.44</v>
          </cell>
          <cell r="E104">
            <v>0.45</v>
          </cell>
          <cell r="F104">
            <v>0.45</v>
          </cell>
          <cell r="G104">
            <v>0.45</v>
          </cell>
          <cell r="I104">
            <v>1439256</v>
          </cell>
          <cell r="J104">
            <v>647563.41</v>
          </cell>
        </row>
        <row r="105">
          <cell r="B105" t="str">
            <v>WEMABANK</v>
          </cell>
          <cell r="C105">
            <v>3.5</v>
          </cell>
          <cell r="D105">
            <v>3.5</v>
          </cell>
          <cell r="E105">
            <v>3.85</v>
          </cell>
          <cell r="F105">
            <v>3.5</v>
          </cell>
          <cell r="G105">
            <v>3.85</v>
          </cell>
          <cell r="I105">
            <v>7409048</v>
          </cell>
          <cell r="J105">
            <v>26352623.739999998</v>
          </cell>
        </row>
        <row r="106">
          <cell r="B106" t="str">
            <v>ASI</v>
          </cell>
          <cell r="C106">
            <v>49638.94</v>
          </cell>
          <cell r="D106">
            <v>49640.3</v>
          </cell>
          <cell r="E106">
            <v>50132.88</v>
          </cell>
          <cell r="F106">
            <v>49636.44</v>
          </cell>
          <cell r="G106">
            <v>50126.41</v>
          </cell>
          <cell r="I106">
            <v>669270497</v>
          </cell>
          <cell r="J106">
            <v>5988888485.1400003</v>
          </cell>
        </row>
        <row r="107">
          <cell r="B107" t="str">
            <v>NGX30</v>
          </cell>
          <cell r="C107">
            <v>1886.26</v>
          </cell>
          <cell r="D107">
            <v>1886.26</v>
          </cell>
          <cell r="E107">
            <v>1914.95</v>
          </cell>
          <cell r="F107">
            <v>1885.89</v>
          </cell>
          <cell r="G107">
            <v>1913.86</v>
          </cell>
          <cell r="I107">
            <v>475368917</v>
          </cell>
          <cell r="J107">
            <v>5250522300.8699999</v>
          </cell>
        </row>
        <row r="108">
          <cell r="B108" t="str">
            <v>NGX50</v>
          </cell>
          <cell r="C108">
            <v>1881.99</v>
          </cell>
          <cell r="D108">
            <v>1881.99</v>
          </cell>
          <cell r="E108">
            <v>1918.75</v>
          </cell>
          <cell r="F108">
            <v>1881.99</v>
          </cell>
          <cell r="G108">
            <v>1909.29</v>
          </cell>
          <cell r="I108">
            <v>475784536</v>
          </cell>
          <cell r="J108">
            <v>4630340502.8000002</v>
          </cell>
        </row>
        <row r="109">
          <cell r="B109" t="str">
            <v>NGXAFRBVI</v>
          </cell>
          <cell r="C109">
            <v>1033.18</v>
          </cell>
          <cell r="D109">
            <v>1032.3900000000001</v>
          </cell>
          <cell r="E109">
            <v>1032.9100000000001</v>
          </cell>
          <cell r="F109">
            <v>1024.49</v>
          </cell>
          <cell r="G109">
            <v>1024.49</v>
          </cell>
          <cell r="I109">
            <v>82781250</v>
          </cell>
          <cell r="J109">
            <v>1215735903.8</v>
          </cell>
        </row>
        <row r="110">
          <cell r="B110" t="str">
            <v>NGXAFRHDYI</v>
          </cell>
          <cell r="C110">
            <v>3390.48</v>
          </cell>
          <cell r="D110">
            <v>3389.45</v>
          </cell>
          <cell r="E110">
            <v>3492.29</v>
          </cell>
          <cell r="F110">
            <v>3388.32</v>
          </cell>
          <cell r="G110">
            <v>3461.94</v>
          </cell>
          <cell r="I110">
            <v>73709897</v>
          </cell>
          <cell r="J110">
            <v>1497924940.55</v>
          </cell>
        </row>
        <row r="111">
          <cell r="B111" t="str">
            <v>NGXBNK</v>
          </cell>
          <cell r="C111">
            <v>434.82</v>
          </cell>
          <cell r="D111">
            <v>434.46</v>
          </cell>
          <cell r="E111">
            <v>434.46</v>
          </cell>
          <cell r="F111">
            <v>430.53</v>
          </cell>
          <cell r="G111">
            <v>430.54</v>
          </cell>
          <cell r="I111">
            <v>344576120</v>
          </cell>
          <cell r="J111">
            <v>2475293595.6399999</v>
          </cell>
        </row>
        <row r="112">
          <cell r="B112" t="str">
            <v>NGXCG</v>
          </cell>
          <cell r="C112">
            <v>1367.9</v>
          </cell>
          <cell r="D112">
            <v>1367.9</v>
          </cell>
          <cell r="E112">
            <v>1376.32</v>
          </cell>
          <cell r="F112">
            <v>1367.52</v>
          </cell>
          <cell r="G112">
            <v>1370.52</v>
          </cell>
          <cell r="I112">
            <v>146128844</v>
          </cell>
          <cell r="J112">
            <v>2774935588.3499999</v>
          </cell>
        </row>
        <row r="113">
          <cell r="B113" t="str">
            <v>NGXCNSMRGDS</v>
          </cell>
          <cell r="C113">
            <v>618.11</v>
          </cell>
          <cell r="D113">
            <v>618.11</v>
          </cell>
          <cell r="E113">
            <v>638.48</v>
          </cell>
          <cell r="F113">
            <v>617.87</v>
          </cell>
          <cell r="G113">
            <v>638.48</v>
          </cell>
          <cell r="I113">
            <v>47837202</v>
          </cell>
          <cell r="J113">
            <v>798051068.25999999</v>
          </cell>
        </row>
        <row r="114">
          <cell r="B114" t="str">
            <v>NGXINDUSTR</v>
          </cell>
          <cell r="C114">
            <v>2185.2800000000002</v>
          </cell>
          <cell r="D114">
            <v>2212.2399999999998</v>
          </cell>
          <cell r="E114">
            <v>2250.2399999999998</v>
          </cell>
          <cell r="F114">
            <v>2182.2199999999998</v>
          </cell>
          <cell r="G114">
            <v>2250.2399999999998</v>
          </cell>
          <cell r="I114">
            <v>9969829</v>
          </cell>
          <cell r="J114">
            <v>523610628.88999999</v>
          </cell>
        </row>
        <row r="115">
          <cell r="B115" t="str">
            <v>NGXINS</v>
          </cell>
          <cell r="C115">
            <v>193.06</v>
          </cell>
          <cell r="D115">
            <v>192.55</v>
          </cell>
          <cell r="E115">
            <v>192.55</v>
          </cell>
          <cell r="F115">
            <v>185.59</v>
          </cell>
          <cell r="G115">
            <v>185.78</v>
          </cell>
          <cell r="I115">
            <v>65443620</v>
          </cell>
          <cell r="J115">
            <v>54090144.380000003</v>
          </cell>
        </row>
        <row r="116">
          <cell r="B116" t="str">
            <v>NGXLOTUSISLM</v>
          </cell>
          <cell r="C116">
            <v>3170.16</v>
          </cell>
          <cell r="D116">
            <v>3170.16</v>
          </cell>
          <cell r="E116">
            <v>3219.15</v>
          </cell>
          <cell r="F116">
            <v>3170.16</v>
          </cell>
          <cell r="G116">
            <v>3219.15</v>
          </cell>
          <cell r="I116">
            <v>20252202</v>
          </cell>
          <cell r="J116">
            <v>1421603744.5599999</v>
          </cell>
        </row>
        <row r="117">
          <cell r="B117" t="str">
            <v>NGXMAINBOARD</v>
          </cell>
          <cell r="C117">
            <v>2093.19</v>
          </cell>
          <cell r="D117">
            <v>2093.3000000000002</v>
          </cell>
          <cell r="E117">
            <v>2135.9899999999998</v>
          </cell>
          <cell r="F117">
            <v>2091.6799999999998</v>
          </cell>
          <cell r="G117">
            <v>2135.9899999999998</v>
          </cell>
          <cell r="I117">
            <v>605402940</v>
          </cell>
          <cell r="J117">
            <v>4379097047.5900002</v>
          </cell>
        </row>
        <row r="118">
          <cell r="B118" t="str">
            <v>NGXMERIGRW</v>
          </cell>
          <cell r="C118">
            <v>2289.2199999999998</v>
          </cell>
          <cell r="D118">
            <v>2289.2199999999998</v>
          </cell>
          <cell r="E118">
            <v>2352.6799999999998</v>
          </cell>
          <cell r="F118">
            <v>2289.2199999999998</v>
          </cell>
          <cell r="G118">
            <v>2333.7800000000002</v>
          </cell>
          <cell r="I118">
            <v>129394638</v>
          </cell>
          <cell r="J118">
            <v>1754158833.03</v>
          </cell>
        </row>
        <row r="119">
          <cell r="B119" t="str">
            <v>NGXMERIVAL</v>
          </cell>
          <cell r="C119">
            <v>2333.79</v>
          </cell>
          <cell r="D119">
            <v>2333.79</v>
          </cell>
          <cell r="E119">
            <v>2333.79</v>
          </cell>
          <cell r="F119">
            <v>2289.9699999999998</v>
          </cell>
          <cell r="G119">
            <v>2292.2600000000002</v>
          </cell>
          <cell r="I119">
            <v>70963784</v>
          </cell>
          <cell r="J119">
            <v>892416761.10000002</v>
          </cell>
        </row>
        <row r="120">
          <cell r="B120" t="str">
            <v>NGXOILGAS</v>
          </cell>
          <cell r="C120">
            <v>524.38</v>
          </cell>
          <cell r="D120">
            <v>516.39</v>
          </cell>
          <cell r="E120">
            <v>517.19000000000005</v>
          </cell>
          <cell r="F120">
            <v>516.39</v>
          </cell>
          <cell r="G120">
            <v>517.19000000000005</v>
          </cell>
          <cell r="I120">
            <v>9147314</v>
          </cell>
          <cell r="J120">
            <v>290929569.87</v>
          </cell>
        </row>
        <row r="121">
          <cell r="B121" t="str">
            <v>NGXPENSION</v>
          </cell>
          <cell r="C121">
            <v>1858.37</v>
          </cell>
          <cell r="D121">
            <v>1858.37</v>
          </cell>
          <cell r="E121">
            <v>1874.56</v>
          </cell>
          <cell r="F121">
            <v>1857.17</v>
          </cell>
          <cell r="G121">
            <v>1864.44</v>
          </cell>
          <cell r="I121">
            <v>235845324</v>
          </cell>
          <cell r="J121">
            <v>3827869402</v>
          </cell>
        </row>
        <row r="122">
          <cell r="B122" t="str">
            <v>NGXPREMIUM</v>
          </cell>
          <cell r="C122">
            <v>4818.13</v>
          </cell>
          <cell r="D122">
            <v>4817.46</v>
          </cell>
          <cell r="E122">
            <v>4862.76</v>
          </cell>
          <cell r="F122">
            <v>4804.05</v>
          </cell>
          <cell r="G122">
            <v>4805.5200000000004</v>
          </cell>
          <cell r="I122">
            <v>63867557</v>
          </cell>
          <cell r="J122">
            <v>1609791437.55</v>
          </cell>
        </row>
        <row r="123">
          <cell r="B123" t="str">
            <v>ACCESSCORP</v>
          </cell>
          <cell r="C123">
            <v>9.6999999999999993</v>
          </cell>
          <cell r="D123">
            <v>9.6999999999999993</v>
          </cell>
          <cell r="E123">
            <v>9.6999999999999993</v>
          </cell>
          <cell r="F123">
            <v>9.6</v>
          </cell>
          <cell r="G123">
            <v>9.6</v>
          </cell>
          <cell r="I123">
            <v>23804983</v>
          </cell>
          <cell r="J123">
            <v>229513215</v>
          </cell>
        </row>
        <row r="124">
          <cell r="B124" t="str">
            <v>DANGCEM</v>
          </cell>
          <cell r="C124">
            <v>292.39999999999998</v>
          </cell>
          <cell r="D124">
            <v>292.39999999999998</v>
          </cell>
          <cell r="E124">
            <v>299.3</v>
          </cell>
          <cell r="F124">
            <v>292.39999999999998</v>
          </cell>
          <cell r="G124">
            <v>292.39999999999998</v>
          </cell>
          <cell r="I124">
            <v>1092937</v>
          </cell>
          <cell r="J124">
            <v>321554227.10000002</v>
          </cell>
        </row>
        <row r="125">
          <cell r="B125" t="str">
            <v>FBNH</v>
          </cell>
          <cell r="C125">
            <v>12</v>
          </cell>
          <cell r="D125">
            <v>12</v>
          </cell>
          <cell r="E125">
            <v>11.95</v>
          </cell>
          <cell r="F125">
            <v>11.9</v>
          </cell>
          <cell r="G125">
            <v>11.9</v>
          </cell>
          <cell r="I125">
            <v>4063315</v>
          </cell>
          <cell r="J125">
            <v>48450404.799999997</v>
          </cell>
        </row>
        <row r="126">
          <cell r="B126" t="str">
            <v>MTNN</v>
          </cell>
          <cell r="C126">
            <v>214.5</v>
          </cell>
          <cell r="D126">
            <v>214.5</v>
          </cell>
          <cell r="G126">
            <v>214.5</v>
          </cell>
          <cell r="I126">
            <v>1011214</v>
          </cell>
          <cell r="J126">
            <v>218495895.30000001</v>
          </cell>
        </row>
        <row r="127">
          <cell r="B127" t="str">
            <v>SEPLAT</v>
          </cell>
          <cell r="C127">
            <v>1200</v>
          </cell>
          <cell r="D127">
            <v>1200</v>
          </cell>
          <cell r="G127">
            <v>1200</v>
          </cell>
          <cell r="I127">
            <v>159171</v>
          </cell>
          <cell r="J127">
            <v>186315455.09999999</v>
          </cell>
        </row>
        <row r="128">
          <cell r="B128" t="str">
            <v>UBA</v>
          </cell>
          <cell r="C128">
            <v>8.25</v>
          </cell>
          <cell r="D128">
            <v>8.25</v>
          </cell>
          <cell r="E128">
            <v>8.1999999999999993</v>
          </cell>
          <cell r="F128">
            <v>8.0500000000000007</v>
          </cell>
          <cell r="G128">
            <v>8.0500000000000007</v>
          </cell>
          <cell r="I128">
            <v>13749987</v>
          </cell>
          <cell r="J128">
            <v>111426638.2</v>
          </cell>
        </row>
        <row r="129">
          <cell r="B129" t="str">
            <v>WAPCO</v>
          </cell>
          <cell r="C129">
            <v>27</v>
          </cell>
          <cell r="D129">
            <v>27</v>
          </cell>
          <cell r="E129">
            <v>26.55</v>
          </cell>
          <cell r="F129">
            <v>26</v>
          </cell>
          <cell r="G129">
            <v>26.55</v>
          </cell>
          <cell r="I129">
            <v>4137706</v>
          </cell>
          <cell r="J129">
            <v>108195160.59999999</v>
          </cell>
        </row>
        <row r="130">
          <cell r="B130" t="str">
            <v>ZENITHBANK</v>
          </cell>
          <cell r="C130">
            <v>24.5</v>
          </cell>
          <cell r="D130">
            <v>24.5</v>
          </cell>
          <cell r="E130">
            <v>24.5</v>
          </cell>
          <cell r="F130">
            <v>24.1</v>
          </cell>
          <cell r="G130">
            <v>24.15</v>
          </cell>
          <cell r="I130">
            <v>15848244</v>
          </cell>
          <cell r="J130">
            <v>385840441.44999999</v>
          </cell>
        </row>
        <row r="131">
          <cell r="B131" t="str">
            <v>TRIPPLEG</v>
          </cell>
          <cell r="C131">
            <v>0.96</v>
          </cell>
          <cell r="D131">
            <v>0.96</v>
          </cell>
          <cell r="G131">
            <v>0.96</v>
          </cell>
          <cell r="I131">
            <v>1100</v>
          </cell>
          <cell r="J131">
            <v>1023</v>
          </cell>
        </row>
        <row r="132">
          <cell r="B132" t="str">
            <v>NAB2021S1</v>
          </cell>
          <cell r="C132">
            <v>100</v>
          </cell>
          <cell r="D132">
            <v>100</v>
          </cell>
          <cell r="G132">
            <v>100</v>
          </cell>
        </row>
        <row r="133">
          <cell r="B133" t="str">
            <v>NMR2027S3</v>
          </cell>
          <cell r="C133">
            <v>100</v>
          </cell>
          <cell r="D133">
            <v>100</v>
          </cell>
          <cell r="G133">
            <v>100</v>
          </cell>
        </row>
        <row r="134">
          <cell r="B134" t="str">
            <v>NMR2030S1</v>
          </cell>
          <cell r="C134">
            <v>100</v>
          </cell>
          <cell r="D134">
            <v>100</v>
          </cell>
          <cell r="G134">
            <v>100</v>
          </cell>
        </row>
        <row r="135">
          <cell r="B135" t="str">
            <v>NMR2033S2</v>
          </cell>
          <cell r="C135">
            <v>100</v>
          </cell>
          <cell r="D135">
            <v>100</v>
          </cell>
          <cell r="G135">
            <v>100</v>
          </cell>
        </row>
        <row r="136">
          <cell r="B136" t="str">
            <v>NOVA2027S1</v>
          </cell>
          <cell r="C136">
            <v>100</v>
          </cell>
          <cell r="D136">
            <v>100</v>
          </cell>
          <cell r="G136">
            <v>100</v>
          </cell>
        </row>
        <row r="137">
          <cell r="B137" t="str">
            <v>NSP2031S2</v>
          </cell>
          <cell r="C137">
            <v>100</v>
          </cell>
          <cell r="D137">
            <v>100</v>
          </cell>
          <cell r="G137">
            <v>100</v>
          </cell>
        </row>
        <row r="138">
          <cell r="B138" t="str">
            <v>NSP2034S1</v>
          </cell>
          <cell r="C138">
            <v>100</v>
          </cell>
          <cell r="D138">
            <v>100</v>
          </cell>
          <cell r="G138">
            <v>100</v>
          </cell>
        </row>
        <row r="139">
          <cell r="B139" t="str">
            <v>ODB2027S1</v>
          </cell>
          <cell r="C139">
            <v>100</v>
          </cell>
          <cell r="D139">
            <v>100</v>
          </cell>
          <cell r="G139">
            <v>100</v>
          </cell>
        </row>
        <row r="140">
          <cell r="B140" t="str">
            <v>OSB2020S2</v>
          </cell>
          <cell r="C140">
            <v>100.0001</v>
          </cell>
          <cell r="D140">
            <v>100.0001</v>
          </cell>
          <cell r="G140">
            <v>100.0001</v>
          </cell>
        </row>
        <row r="141">
          <cell r="B141" t="str">
            <v>OYB2022S1</v>
          </cell>
          <cell r="C141">
            <v>100</v>
          </cell>
          <cell r="D141">
            <v>100</v>
          </cell>
          <cell r="G141">
            <v>100</v>
          </cell>
        </row>
        <row r="142">
          <cell r="B142" t="str">
            <v>PBS2026S1</v>
          </cell>
          <cell r="C142">
            <v>100</v>
          </cell>
          <cell r="D142">
            <v>100</v>
          </cell>
          <cell r="G142">
            <v>100</v>
          </cell>
        </row>
        <row r="143">
          <cell r="B143" t="str">
            <v>PLA2022SO</v>
          </cell>
          <cell r="C143">
            <v>100</v>
          </cell>
          <cell r="D143">
            <v>100</v>
          </cell>
          <cell r="G143">
            <v>100</v>
          </cell>
        </row>
        <row r="144">
          <cell r="B144" t="str">
            <v>SB2024S1TA</v>
          </cell>
          <cell r="C144">
            <v>100</v>
          </cell>
          <cell r="D144">
            <v>100</v>
          </cell>
          <cell r="G144">
            <v>100</v>
          </cell>
        </row>
        <row r="145">
          <cell r="B145" t="str">
            <v>SB2024S1TB</v>
          </cell>
          <cell r="C145">
            <v>100</v>
          </cell>
          <cell r="D145">
            <v>100</v>
          </cell>
          <cell r="G145">
            <v>100</v>
          </cell>
        </row>
        <row r="146">
          <cell r="B146" t="str">
            <v>SIM2023S1</v>
          </cell>
          <cell r="C146">
            <v>100</v>
          </cell>
          <cell r="D146">
            <v>100</v>
          </cell>
          <cell r="G146">
            <v>100</v>
          </cell>
        </row>
        <row r="147">
          <cell r="B147" t="str">
            <v>SIM2025S2</v>
          </cell>
          <cell r="C147">
            <v>100</v>
          </cell>
          <cell r="D147">
            <v>100</v>
          </cell>
          <cell r="G147">
            <v>100</v>
          </cell>
        </row>
        <row r="148">
          <cell r="B148" t="str">
            <v>TRN2022S1</v>
          </cell>
          <cell r="C148">
            <v>100</v>
          </cell>
          <cell r="D148">
            <v>100</v>
          </cell>
          <cell r="G148">
            <v>100</v>
          </cell>
        </row>
        <row r="149">
          <cell r="B149" t="str">
            <v>TSL2030S1</v>
          </cell>
          <cell r="C149">
            <v>100</v>
          </cell>
          <cell r="D149">
            <v>100</v>
          </cell>
          <cell r="G149">
            <v>100</v>
          </cell>
        </row>
        <row r="150">
          <cell r="B150" t="str">
            <v>UBA2021S1</v>
          </cell>
          <cell r="C150">
            <v>100</v>
          </cell>
          <cell r="D150">
            <v>100</v>
          </cell>
          <cell r="G150">
            <v>100</v>
          </cell>
        </row>
        <row r="151">
          <cell r="B151" t="str">
            <v>UBN2029S3</v>
          </cell>
          <cell r="C151">
            <v>100</v>
          </cell>
          <cell r="D151">
            <v>100</v>
          </cell>
          <cell r="G151">
            <v>100</v>
          </cell>
        </row>
        <row r="152">
          <cell r="B152" t="str">
            <v>UCAP2025S1</v>
          </cell>
          <cell r="C152">
            <v>100</v>
          </cell>
          <cell r="D152">
            <v>100</v>
          </cell>
          <cell r="G152">
            <v>100</v>
          </cell>
        </row>
        <row r="153">
          <cell r="B153" t="str">
            <v>UPD2023S1</v>
          </cell>
          <cell r="C153">
            <v>100</v>
          </cell>
          <cell r="D153">
            <v>100</v>
          </cell>
          <cell r="G153">
            <v>100</v>
          </cell>
        </row>
        <row r="154">
          <cell r="B154" t="str">
            <v>WEM2023S1</v>
          </cell>
          <cell r="C154">
            <v>100</v>
          </cell>
          <cell r="D154">
            <v>100</v>
          </cell>
          <cell r="G154">
            <v>100</v>
          </cell>
        </row>
        <row r="155">
          <cell r="B155" t="str">
            <v>ZAM2022S1</v>
          </cell>
          <cell r="C155">
            <v>99.999899999999997</v>
          </cell>
          <cell r="D155">
            <v>99.999899999999997</v>
          </cell>
          <cell r="G155">
            <v>99.999899999999997</v>
          </cell>
        </row>
        <row r="156">
          <cell r="B156" t="str">
            <v>ABBEYBDS</v>
          </cell>
          <cell r="C156">
            <v>0.95</v>
          </cell>
          <cell r="D156">
            <v>0.95</v>
          </cell>
          <cell r="G156">
            <v>0.95</v>
          </cell>
        </row>
        <row r="157">
          <cell r="B157" t="str">
            <v>ABCTRANS</v>
          </cell>
          <cell r="C157">
            <v>0.39</v>
          </cell>
          <cell r="D157">
            <v>0.39</v>
          </cell>
          <cell r="E157">
            <v>0.39</v>
          </cell>
          <cell r="F157">
            <v>0.36</v>
          </cell>
          <cell r="G157">
            <v>0.39</v>
          </cell>
          <cell r="I157">
            <v>1252642</v>
          </cell>
          <cell r="J157">
            <v>483152.95</v>
          </cell>
        </row>
        <row r="158">
          <cell r="B158" t="str">
            <v>ACADEMY</v>
          </cell>
          <cell r="C158">
            <v>0.41</v>
          </cell>
          <cell r="D158">
            <v>0.41</v>
          </cell>
          <cell r="G158">
            <v>0.41</v>
          </cell>
          <cell r="I158">
            <v>44780</v>
          </cell>
          <cell r="J158">
            <v>19568.2</v>
          </cell>
        </row>
        <row r="159">
          <cell r="B159" t="str">
            <v>AFRINSURE</v>
          </cell>
          <cell r="C159">
            <v>0.2</v>
          </cell>
          <cell r="D159">
            <v>0.2</v>
          </cell>
          <cell r="G159">
            <v>0.2</v>
          </cell>
        </row>
        <row r="160">
          <cell r="B160" t="str">
            <v>AFRIPRUD</v>
          </cell>
          <cell r="C160">
            <v>6.05</v>
          </cell>
          <cell r="D160">
            <v>6.05</v>
          </cell>
          <cell r="G160">
            <v>6.05</v>
          </cell>
          <cell r="I160">
            <v>373977</v>
          </cell>
          <cell r="J160">
            <v>2275886.75</v>
          </cell>
        </row>
        <row r="161">
          <cell r="B161" t="str">
            <v>AFROMEDIA</v>
          </cell>
          <cell r="C161">
            <v>0.2</v>
          </cell>
          <cell r="D161">
            <v>0.2</v>
          </cell>
          <cell r="G161">
            <v>0.2</v>
          </cell>
        </row>
        <row r="162">
          <cell r="B162" t="str">
            <v>AIICO</v>
          </cell>
          <cell r="C162">
            <v>0.98</v>
          </cell>
          <cell r="D162">
            <v>0.98</v>
          </cell>
          <cell r="E162">
            <v>0.98</v>
          </cell>
          <cell r="F162">
            <v>0.94</v>
          </cell>
          <cell r="G162">
            <v>0.98</v>
          </cell>
          <cell r="I162">
            <v>3036953</v>
          </cell>
          <cell r="J162">
            <v>2912709.78</v>
          </cell>
        </row>
        <row r="163">
          <cell r="B163" t="str">
            <v>AIRTELAFRI</v>
          </cell>
          <cell r="C163">
            <v>750</v>
          </cell>
          <cell r="D163">
            <v>750</v>
          </cell>
          <cell r="G163">
            <v>750</v>
          </cell>
          <cell r="I163">
            <v>7037</v>
          </cell>
          <cell r="J163">
            <v>4850320.4000000004</v>
          </cell>
        </row>
        <row r="164">
          <cell r="B164" t="str">
            <v>ALEX</v>
          </cell>
          <cell r="C164">
            <v>7.2</v>
          </cell>
          <cell r="D164">
            <v>7.2</v>
          </cell>
          <cell r="G164">
            <v>7.2</v>
          </cell>
          <cell r="I164">
            <v>153</v>
          </cell>
          <cell r="J164">
            <v>994.5</v>
          </cell>
        </row>
        <row r="165">
          <cell r="B165" t="str">
            <v>ARBICO</v>
          </cell>
          <cell r="C165">
            <v>1.03</v>
          </cell>
          <cell r="D165">
            <v>1.03</v>
          </cell>
          <cell r="G165">
            <v>1.03</v>
          </cell>
        </row>
        <row r="166">
          <cell r="B166" t="str">
            <v>ARDOVA</v>
          </cell>
          <cell r="C166">
            <v>15.5</v>
          </cell>
          <cell r="D166">
            <v>15.5</v>
          </cell>
          <cell r="G166">
            <v>15.5</v>
          </cell>
          <cell r="I166">
            <v>226754</v>
          </cell>
          <cell r="J166">
            <v>3319390.1</v>
          </cell>
        </row>
        <row r="167">
          <cell r="B167" t="str">
            <v>ASOSAVINGS</v>
          </cell>
          <cell r="C167">
            <v>0.5</v>
          </cell>
          <cell r="D167">
            <v>0.5</v>
          </cell>
          <cell r="G167">
            <v>0.5</v>
          </cell>
        </row>
        <row r="168">
          <cell r="B168" t="str">
            <v>AUSTINLAZ</v>
          </cell>
          <cell r="C168">
            <v>2.0299999999999998</v>
          </cell>
          <cell r="D168">
            <v>2.0299999999999998</v>
          </cell>
          <cell r="G168">
            <v>2.0299999999999998</v>
          </cell>
        </row>
        <row r="169">
          <cell r="B169" t="str">
            <v>BERGER</v>
          </cell>
          <cell r="C169">
            <v>8.9</v>
          </cell>
          <cell r="D169">
            <v>8.9</v>
          </cell>
          <cell r="G169">
            <v>8.9</v>
          </cell>
          <cell r="I169">
            <v>157617</v>
          </cell>
          <cell r="J169">
            <v>1354591.4</v>
          </cell>
        </row>
        <row r="170">
          <cell r="B170" t="str">
            <v>BETAGLAS</v>
          </cell>
          <cell r="C170">
            <v>52.95</v>
          </cell>
          <cell r="D170">
            <v>52.95</v>
          </cell>
          <cell r="G170">
            <v>52.95</v>
          </cell>
          <cell r="I170">
            <v>1575</v>
          </cell>
          <cell r="J170">
            <v>76796.25</v>
          </cell>
        </row>
        <row r="171">
          <cell r="B171" t="str">
            <v>BOCGAS</v>
          </cell>
          <cell r="C171">
            <v>11.1</v>
          </cell>
          <cell r="D171">
            <v>11.1</v>
          </cell>
          <cell r="G171">
            <v>11.1</v>
          </cell>
          <cell r="I171">
            <v>109184</v>
          </cell>
          <cell r="J171">
            <v>1251033.1499999999</v>
          </cell>
        </row>
        <row r="172">
          <cell r="B172" t="str">
            <v>BUACEMENT</v>
          </cell>
          <cell r="C172">
            <v>68</v>
          </cell>
          <cell r="D172">
            <v>68</v>
          </cell>
          <cell r="G172">
            <v>68</v>
          </cell>
          <cell r="I172">
            <v>47321</v>
          </cell>
          <cell r="J172">
            <v>2912131.65</v>
          </cell>
        </row>
        <row r="173">
          <cell r="B173" t="str">
            <v>CADBURY</v>
          </cell>
          <cell r="C173">
            <v>8.5</v>
          </cell>
          <cell r="D173">
            <v>8.5</v>
          </cell>
          <cell r="G173">
            <v>8.5</v>
          </cell>
          <cell r="I173">
            <v>62614</v>
          </cell>
          <cell r="J173">
            <v>522985.8</v>
          </cell>
        </row>
        <row r="174">
          <cell r="B174" t="str">
            <v>CAP</v>
          </cell>
          <cell r="C174">
            <v>19.5</v>
          </cell>
          <cell r="D174">
            <v>19.5</v>
          </cell>
          <cell r="G174">
            <v>19.5</v>
          </cell>
          <cell r="I174">
            <v>28538</v>
          </cell>
          <cell r="J174">
            <v>564330.19999999995</v>
          </cell>
        </row>
        <row r="175">
          <cell r="B175" t="str">
            <v>CAPHOTEL</v>
          </cell>
          <cell r="C175">
            <v>2.9</v>
          </cell>
          <cell r="D175">
            <v>2.9</v>
          </cell>
          <cell r="G175">
            <v>2.9</v>
          </cell>
        </row>
        <row r="176">
          <cell r="B176" t="str">
            <v>CAVERTON</v>
          </cell>
          <cell r="C176">
            <v>1.8</v>
          </cell>
          <cell r="D176">
            <v>1.8</v>
          </cell>
          <cell r="G176">
            <v>1.8</v>
          </cell>
          <cell r="I176">
            <v>22892</v>
          </cell>
          <cell r="J176">
            <v>42215.6</v>
          </cell>
        </row>
        <row r="177">
          <cell r="B177" t="str">
            <v>CHAMPION</v>
          </cell>
          <cell r="C177">
            <v>2.1</v>
          </cell>
          <cell r="D177">
            <v>2.1</v>
          </cell>
          <cell r="E177">
            <v>2.2000000000000002</v>
          </cell>
          <cell r="F177">
            <v>2.11</v>
          </cell>
          <cell r="G177">
            <v>2.11</v>
          </cell>
          <cell r="I177">
            <v>372455</v>
          </cell>
          <cell r="J177">
            <v>804793.25</v>
          </cell>
        </row>
        <row r="178">
          <cell r="B178" t="str">
            <v>CHAMS</v>
          </cell>
          <cell r="C178">
            <v>0.21</v>
          </cell>
          <cell r="D178">
            <v>0.21</v>
          </cell>
          <cell r="E178">
            <v>0.23</v>
          </cell>
          <cell r="F178">
            <v>0.21</v>
          </cell>
          <cell r="G178">
            <v>0.22</v>
          </cell>
          <cell r="I178">
            <v>47952868</v>
          </cell>
          <cell r="J178">
            <v>10571529.890000001</v>
          </cell>
        </row>
        <row r="179">
          <cell r="B179" t="str">
            <v>CHIPLC</v>
          </cell>
          <cell r="C179">
            <v>0.46</v>
          </cell>
          <cell r="D179">
            <v>0.46</v>
          </cell>
          <cell r="E179">
            <v>0.47</v>
          </cell>
          <cell r="F179">
            <v>0.47</v>
          </cell>
          <cell r="G179">
            <v>0.47</v>
          </cell>
          <cell r="I179">
            <v>995652</v>
          </cell>
          <cell r="J179">
            <v>467584.8</v>
          </cell>
        </row>
        <row r="180">
          <cell r="B180" t="str">
            <v>CILEASING</v>
          </cell>
          <cell r="C180">
            <v>4.7</v>
          </cell>
          <cell r="D180">
            <v>4.7</v>
          </cell>
          <cell r="G180">
            <v>4.7</v>
          </cell>
        </row>
        <row r="181">
          <cell r="B181" t="str">
            <v>CONOIL</v>
          </cell>
          <cell r="C181">
            <v>22.35</v>
          </cell>
          <cell r="D181">
            <v>22.35</v>
          </cell>
          <cell r="G181">
            <v>22.35</v>
          </cell>
          <cell r="I181">
            <v>12890</v>
          </cell>
          <cell r="J181">
            <v>285113.3</v>
          </cell>
        </row>
        <row r="182">
          <cell r="B182" t="str">
            <v>CORNERST</v>
          </cell>
          <cell r="C182">
            <v>0.53</v>
          </cell>
          <cell r="D182">
            <v>0.53</v>
          </cell>
          <cell r="G182">
            <v>0.53</v>
          </cell>
          <cell r="I182">
            <v>15326</v>
          </cell>
          <cell r="J182">
            <v>8032.78</v>
          </cell>
        </row>
        <row r="183">
          <cell r="B183" t="str">
            <v>COURTVILLE</v>
          </cell>
          <cell r="C183">
            <v>0.31</v>
          </cell>
          <cell r="D183">
            <v>0.34</v>
          </cell>
          <cell r="E183">
            <v>0.34</v>
          </cell>
          <cell r="F183">
            <v>0.3</v>
          </cell>
          <cell r="G183">
            <v>0.34</v>
          </cell>
          <cell r="I183">
            <v>13022557</v>
          </cell>
          <cell r="J183">
            <v>4340154.08</v>
          </cell>
        </row>
        <row r="184">
          <cell r="B184" t="str">
            <v>CUSTODIAN</v>
          </cell>
          <cell r="C184">
            <v>6.3</v>
          </cell>
          <cell r="D184">
            <v>6.3</v>
          </cell>
          <cell r="E184">
            <v>6.35</v>
          </cell>
          <cell r="F184">
            <v>6.35</v>
          </cell>
          <cell r="G184">
            <v>6.35</v>
          </cell>
          <cell r="I184">
            <v>5156324</v>
          </cell>
          <cell r="J184">
            <v>32740629.850000001</v>
          </cell>
        </row>
        <row r="185">
          <cell r="B185" t="str">
            <v>CUTIX</v>
          </cell>
          <cell r="C185">
            <v>5</v>
          </cell>
          <cell r="D185">
            <v>5</v>
          </cell>
          <cell r="E185">
            <v>5</v>
          </cell>
          <cell r="F185">
            <v>5</v>
          </cell>
          <cell r="G185">
            <v>5</v>
          </cell>
          <cell r="I185">
            <v>440485</v>
          </cell>
          <cell r="J185">
            <v>2200670</v>
          </cell>
        </row>
        <row r="186">
          <cell r="B186" t="str">
            <v>CWG</v>
          </cell>
          <cell r="C186">
            <v>1.25</v>
          </cell>
          <cell r="D186">
            <v>1.25</v>
          </cell>
          <cell r="G186">
            <v>1.25</v>
          </cell>
          <cell r="I186">
            <v>30000</v>
          </cell>
          <cell r="J186">
            <v>40800</v>
          </cell>
        </row>
        <row r="187">
          <cell r="B187" t="str">
            <v>DAARCOMM</v>
          </cell>
          <cell r="C187">
            <v>0.2</v>
          </cell>
          <cell r="D187">
            <v>0.2</v>
          </cell>
          <cell r="G187">
            <v>0.2</v>
          </cell>
        </row>
        <row r="188">
          <cell r="B188" t="str">
            <v>DANGSUGAR</v>
          </cell>
          <cell r="C188">
            <v>17.850000000000001</v>
          </cell>
          <cell r="D188">
            <v>17.850000000000001</v>
          </cell>
          <cell r="G188">
            <v>17.850000000000001</v>
          </cell>
          <cell r="I188">
            <v>462940</v>
          </cell>
          <cell r="J188">
            <v>8245662.4500000002</v>
          </cell>
        </row>
        <row r="189">
          <cell r="B189" t="str">
            <v>DEAPCAP</v>
          </cell>
          <cell r="C189">
            <v>0.2</v>
          </cell>
          <cell r="D189">
            <v>0.2</v>
          </cell>
          <cell r="G189">
            <v>0.2</v>
          </cell>
        </row>
        <row r="190">
          <cell r="B190" t="str">
            <v>DUNLOP</v>
          </cell>
          <cell r="C190">
            <v>0.2</v>
          </cell>
          <cell r="D190">
            <v>0.2</v>
          </cell>
          <cell r="G190">
            <v>0.2</v>
          </cell>
        </row>
        <row r="191">
          <cell r="B191" t="str">
            <v>EKOCORP</v>
          </cell>
          <cell r="C191">
            <v>5.9</v>
          </cell>
          <cell r="D191">
            <v>5.9</v>
          </cell>
          <cell r="G191">
            <v>5.9</v>
          </cell>
        </row>
        <row r="192">
          <cell r="B192" t="str">
            <v>ELLAHLAKES</v>
          </cell>
          <cell r="C192">
            <v>4.25</v>
          </cell>
          <cell r="D192">
            <v>4.25</v>
          </cell>
          <cell r="G192">
            <v>4.25</v>
          </cell>
          <cell r="I192">
            <v>1</v>
          </cell>
          <cell r="J192">
            <v>4.25</v>
          </cell>
        </row>
        <row r="193">
          <cell r="B193" t="str">
            <v>ENAMELWA</v>
          </cell>
          <cell r="C193">
            <v>16.2</v>
          </cell>
          <cell r="D193">
            <v>16.2</v>
          </cell>
          <cell r="G193">
            <v>16.2</v>
          </cell>
        </row>
        <row r="194">
          <cell r="B194" t="str">
            <v>ETERNA</v>
          </cell>
          <cell r="C194">
            <v>6.35</v>
          </cell>
          <cell r="D194">
            <v>6.35</v>
          </cell>
          <cell r="E194">
            <v>6.2</v>
          </cell>
          <cell r="F194">
            <v>6.2</v>
          </cell>
          <cell r="G194">
            <v>6.2</v>
          </cell>
          <cell r="I194">
            <v>210935</v>
          </cell>
          <cell r="J194">
            <v>1307349.03</v>
          </cell>
        </row>
        <row r="195">
          <cell r="B195" t="str">
            <v>ETI</v>
          </cell>
          <cell r="C195">
            <v>5.3</v>
          </cell>
          <cell r="D195">
            <v>5.3</v>
          </cell>
          <cell r="G195">
            <v>5.3</v>
          </cell>
          <cell r="I195">
            <v>63345</v>
          </cell>
          <cell r="J195">
            <v>338264.05</v>
          </cell>
        </row>
        <row r="196">
          <cell r="B196" t="str">
            <v>ETRANZACT</v>
          </cell>
          <cell r="C196">
            <v>2.06</v>
          </cell>
          <cell r="D196">
            <v>2.06</v>
          </cell>
          <cell r="G196">
            <v>2.06</v>
          </cell>
        </row>
        <row r="197">
          <cell r="B197" t="str">
            <v>EUNISELL</v>
          </cell>
          <cell r="C197">
            <v>2.91</v>
          </cell>
          <cell r="D197">
            <v>2.91</v>
          </cell>
          <cell r="G197">
            <v>2.91</v>
          </cell>
        </row>
        <row r="198">
          <cell r="B198" t="str">
            <v>FCMB</v>
          </cell>
          <cell r="C198">
            <v>3.09</v>
          </cell>
          <cell r="D198">
            <v>3.09</v>
          </cell>
          <cell r="E198">
            <v>3.03</v>
          </cell>
          <cell r="F198">
            <v>3</v>
          </cell>
          <cell r="G198">
            <v>3.02</v>
          </cell>
          <cell r="I198">
            <v>404997</v>
          </cell>
          <cell r="J198">
            <v>1223978.07</v>
          </cell>
        </row>
        <row r="199">
          <cell r="B199" t="str">
            <v>FIDELITYBK</v>
          </cell>
          <cell r="C199">
            <v>2.4</v>
          </cell>
          <cell r="D199">
            <v>2.4</v>
          </cell>
          <cell r="E199">
            <v>2.41</v>
          </cell>
          <cell r="F199">
            <v>2.4</v>
          </cell>
          <cell r="G199">
            <v>2.4</v>
          </cell>
          <cell r="I199">
            <v>3410206</v>
          </cell>
          <cell r="J199">
            <v>8197108.1799999997</v>
          </cell>
        </row>
        <row r="200">
          <cell r="B200" t="str">
            <v>FIDSON</v>
          </cell>
          <cell r="C200">
            <v>6.1</v>
          </cell>
          <cell r="D200">
            <v>6.1</v>
          </cell>
          <cell r="G200">
            <v>6.1</v>
          </cell>
          <cell r="I200">
            <v>115650</v>
          </cell>
          <cell r="J200">
            <v>671859.14</v>
          </cell>
        </row>
        <row r="201">
          <cell r="B201" t="str">
            <v>FLOURMILL</v>
          </cell>
          <cell r="C201">
            <v>29</v>
          </cell>
          <cell r="D201">
            <v>29</v>
          </cell>
          <cell r="E201">
            <v>28.95</v>
          </cell>
          <cell r="F201">
            <v>28.9</v>
          </cell>
          <cell r="G201">
            <v>28.9</v>
          </cell>
          <cell r="I201">
            <v>1539239</v>
          </cell>
          <cell r="J201">
            <v>44369069.850000001</v>
          </cell>
        </row>
        <row r="202">
          <cell r="B202" t="str">
            <v>FTNCOCOA</v>
          </cell>
          <cell r="C202">
            <v>0.4</v>
          </cell>
          <cell r="D202">
            <v>0.4</v>
          </cell>
          <cell r="E202">
            <v>0.44</v>
          </cell>
          <cell r="F202">
            <v>0.42</v>
          </cell>
          <cell r="G202">
            <v>0.44</v>
          </cell>
          <cell r="I202">
            <v>1773479</v>
          </cell>
          <cell r="J202">
            <v>770046.78</v>
          </cell>
        </row>
        <row r="203">
          <cell r="B203" t="str">
            <v>GLAXOSMITH</v>
          </cell>
          <cell r="C203">
            <v>6.1</v>
          </cell>
          <cell r="D203">
            <v>6.1</v>
          </cell>
          <cell r="G203">
            <v>6.1</v>
          </cell>
          <cell r="I203">
            <v>367768</v>
          </cell>
          <cell r="J203">
            <v>2222713.75</v>
          </cell>
        </row>
        <row r="204">
          <cell r="B204" t="str">
            <v>GOLDBREW</v>
          </cell>
          <cell r="C204">
            <v>0.81</v>
          </cell>
          <cell r="D204">
            <v>0.81</v>
          </cell>
          <cell r="G204">
            <v>0.81</v>
          </cell>
          <cell r="I204">
            <v>3692</v>
          </cell>
          <cell r="J204">
            <v>3285.88</v>
          </cell>
        </row>
        <row r="205">
          <cell r="B205" t="str">
            <v>GOLDINSURE</v>
          </cell>
          <cell r="C205">
            <v>0.2</v>
          </cell>
          <cell r="D205">
            <v>0.2</v>
          </cell>
          <cell r="G205">
            <v>0.2</v>
          </cell>
        </row>
        <row r="206">
          <cell r="B206" t="str">
            <v>GSPECPLC</v>
          </cell>
          <cell r="C206">
            <v>4.1900000000000004</v>
          </cell>
          <cell r="D206">
            <v>4.1900000000000004</v>
          </cell>
          <cell r="G206">
            <v>4.1900000000000004</v>
          </cell>
        </row>
        <row r="207">
          <cell r="B207" t="str">
            <v>GTCO</v>
          </cell>
          <cell r="C207">
            <v>28.1</v>
          </cell>
          <cell r="D207">
            <v>28.1</v>
          </cell>
          <cell r="E207">
            <v>28.05</v>
          </cell>
          <cell r="F207">
            <v>27.9</v>
          </cell>
          <cell r="G207">
            <v>27.9</v>
          </cell>
          <cell r="I207">
            <v>20935528</v>
          </cell>
          <cell r="J207">
            <v>586122750.5</v>
          </cell>
        </row>
        <row r="208">
          <cell r="B208" t="str">
            <v>GUINEAINS</v>
          </cell>
          <cell r="C208">
            <v>0.2</v>
          </cell>
          <cell r="D208">
            <v>0.2</v>
          </cell>
          <cell r="G208">
            <v>0.2</v>
          </cell>
          <cell r="I208">
            <v>21000</v>
          </cell>
          <cell r="J208">
            <v>4200</v>
          </cell>
        </row>
        <row r="209">
          <cell r="B209" t="str">
            <v>GUINNESS</v>
          </cell>
          <cell r="C209">
            <v>31.8</v>
          </cell>
          <cell r="D209">
            <v>31.8</v>
          </cell>
          <cell r="G209">
            <v>31.8</v>
          </cell>
          <cell r="I209">
            <v>238972</v>
          </cell>
          <cell r="J209">
            <v>7413369.2000000002</v>
          </cell>
        </row>
        <row r="210">
          <cell r="B210" t="str">
            <v>HONYFLOUR</v>
          </cell>
          <cell r="C210">
            <v>3</v>
          </cell>
          <cell r="D210">
            <v>3</v>
          </cell>
          <cell r="E210">
            <v>3.25</v>
          </cell>
          <cell r="F210">
            <v>3.04</v>
          </cell>
          <cell r="G210">
            <v>3.04</v>
          </cell>
          <cell r="I210">
            <v>14553513</v>
          </cell>
          <cell r="J210">
            <v>45127915.909999996</v>
          </cell>
        </row>
        <row r="211">
          <cell r="B211" t="str">
            <v>IKEJAHOTEL</v>
          </cell>
          <cell r="C211">
            <v>1.4</v>
          </cell>
          <cell r="D211">
            <v>1.4</v>
          </cell>
          <cell r="G211">
            <v>1.4</v>
          </cell>
        </row>
        <row r="212">
          <cell r="B212" t="str">
            <v>INFINITY</v>
          </cell>
          <cell r="C212">
            <v>1.32</v>
          </cell>
          <cell r="D212">
            <v>1.32</v>
          </cell>
          <cell r="G212">
            <v>1.32</v>
          </cell>
        </row>
        <row r="213">
          <cell r="B213" t="str">
            <v>INTBREW</v>
          </cell>
          <cell r="C213">
            <v>4.8</v>
          </cell>
          <cell r="D213">
            <v>4.8</v>
          </cell>
          <cell r="E213">
            <v>4.8</v>
          </cell>
          <cell r="F213">
            <v>4.5</v>
          </cell>
          <cell r="G213">
            <v>4.7</v>
          </cell>
          <cell r="I213">
            <v>2400407</v>
          </cell>
          <cell r="J213">
            <v>11130155.25</v>
          </cell>
        </row>
        <row r="214">
          <cell r="B214" t="str">
            <v>INTENEGINS</v>
          </cell>
          <cell r="C214">
            <v>0.38</v>
          </cell>
          <cell r="D214">
            <v>0.38</v>
          </cell>
          <cell r="G214">
            <v>0.38</v>
          </cell>
        </row>
        <row r="215">
          <cell r="B215" t="str">
            <v>JAIZBANK</v>
          </cell>
          <cell r="C215">
            <v>0.57999999999999996</v>
          </cell>
          <cell r="D215">
            <v>0.57999999999999996</v>
          </cell>
          <cell r="E215">
            <v>0.62</v>
          </cell>
          <cell r="F215">
            <v>0.57999999999999996</v>
          </cell>
          <cell r="G215">
            <v>0.57999999999999996</v>
          </cell>
          <cell r="I215">
            <v>9353281</v>
          </cell>
          <cell r="J215">
            <v>5478180.7400000002</v>
          </cell>
        </row>
        <row r="216">
          <cell r="B216" t="str">
            <v>JAPAULGOLD</v>
          </cell>
          <cell r="C216">
            <v>0.54</v>
          </cell>
          <cell r="D216">
            <v>0.54</v>
          </cell>
          <cell r="E216">
            <v>0.54</v>
          </cell>
          <cell r="F216">
            <v>0.51</v>
          </cell>
          <cell r="G216">
            <v>0.53</v>
          </cell>
          <cell r="I216">
            <v>2136953</v>
          </cell>
          <cell r="J216">
            <v>1121096.3799999999</v>
          </cell>
        </row>
        <row r="217">
          <cell r="B217" t="str">
            <v>JBERGER</v>
          </cell>
          <cell r="C217">
            <v>25</v>
          </cell>
          <cell r="D217">
            <v>25</v>
          </cell>
          <cell r="G217">
            <v>25</v>
          </cell>
          <cell r="I217">
            <v>14561</v>
          </cell>
          <cell r="J217">
            <v>355465.9</v>
          </cell>
        </row>
        <row r="218">
          <cell r="B218" t="str">
            <v>JOHNHOLT</v>
          </cell>
          <cell r="C218">
            <v>0.72</v>
          </cell>
          <cell r="D218">
            <v>0.72</v>
          </cell>
          <cell r="G218">
            <v>0.72</v>
          </cell>
          <cell r="I218">
            <v>6600</v>
          </cell>
          <cell r="J218">
            <v>4547.78</v>
          </cell>
        </row>
        <row r="219">
          <cell r="B219" t="str">
            <v>LASACO</v>
          </cell>
          <cell r="C219">
            <v>1.54</v>
          </cell>
          <cell r="D219">
            <v>1.54</v>
          </cell>
          <cell r="G219">
            <v>1.54</v>
          </cell>
          <cell r="I219">
            <v>160024</v>
          </cell>
          <cell r="J219">
            <v>231958.29</v>
          </cell>
        </row>
        <row r="220">
          <cell r="B220" t="str">
            <v>LEARNAFRCA</v>
          </cell>
          <cell r="C220">
            <v>1.29</v>
          </cell>
          <cell r="D220">
            <v>1.29</v>
          </cell>
          <cell r="E220">
            <v>1.41</v>
          </cell>
          <cell r="F220">
            <v>1.41</v>
          </cell>
          <cell r="G220">
            <v>1.41</v>
          </cell>
          <cell r="I220">
            <v>508892</v>
          </cell>
          <cell r="J220">
            <v>714314.88</v>
          </cell>
        </row>
        <row r="221">
          <cell r="B221" t="str">
            <v>LINKASSURE</v>
          </cell>
          <cell r="C221">
            <v>0.6</v>
          </cell>
          <cell r="D221">
            <v>0.6</v>
          </cell>
          <cell r="E221">
            <v>0.63</v>
          </cell>
          <cell r="F221">
            <v>0.6</v>
          </cell>
          <cell r="G221">
            <v>0.63</v>
          </cell>
          <cell r="I221">
            <v>360500</v>
          </cell>
          <cell r="J221">
            <v>221415</v>
          </cell>
        </row>
        <row r="222">
          <cell r="B222" t="str">
            <v>LIVESTOCK</v>
          </cell>
          <cell r="C222">
            <v>1.98</v>
          </cell>
          <cell r="D222">
            <v>1.98</v>
          </cell>
          <cell r="E222">
            <v>2.0699999999999998</v>
          </cell>
          <cell r="F222">
            <v>1.99</v>
          </cell>
          <cell r="G222">
            <v>1.99</v>
          </cell>
          <cell r="I222">
            <v>1526271</v>
          </cell>
          <cell r="J222">
            <v>3075317.13</v>
          </cell>
        </row>
        <row r="223">
          <cell r="B223" t="str">
            <v>MANSARD</v>
          </cell>
          <cell r="C223">
            <v>0.88</v>
          </cell>
          <cell r="D223">
            <v>0.88</v>
          </cell>
          <cell r="E223">
            <v>0.88</v>
          </cell>
          <cell r="F223">
            <v>0.88</v>
          </cell>
          <cell r="G223">
            <v>0.88</v>
          </cell>
          <cell r="I223">
            <v>1784905</v>
          </cell>
          <cell r="J223">
            <v>1572709.55</v>
          </cell>
        </row>
        <row r="224">
          <cell r="B224" t="str">
            <v>MAYBAKER</v>
          </cell>
          <cell r="C224">
            <v>4.83</v>
          </cell>
          <cell r="D224">
            <v>4.83</v>
          </cell>
          <cell r="G224">
            <v>4.83</v>
          </cell>
          <cell r="I224">
            <v>245380</v>
          </cell>
          <cell r="J224">
            <v>1140698.6000000001</v>
          </cell>
        </row>
        <row r="225">
          <cell r="B225" t="str">
            <v>MBENEFIT</v>
          </cell>
          <cell r="C225">
            <v>0.33</v>
          </cell>
          <cell r="D225">
            <v>0.33</v>
          </cell>
          <cell r="E225">
            <v>0.34</v>
          </cell>
          <cell r="F225">
            <v>0.33</v>
          </cell>
          <cell r="G225">
            <v>0.33</v>
          </cell>
          <cell r="I225">
            <v>1838155</v>
          </cell>
          <cell r="J225">
            <v>610591.25</v>
          </cell>
        </row>
        <row r="226">
          <cell r="B226" t="str">
            <v>MEDVIEWAIR</v>
          </cell>
          <cell r="C226">
            <v>1.62</v>
          </cell>
          <cell r="D226">
            <v>1.62</v>
          </cell>
          <cell r="G226">
            <v>1.62</v>
          </cell>
        </row>
        <row r="227">
          <cell r="B227" t="str">
            <v>MEYER</v>
          </cell>
          <cell r="C227">
            <v>0.2</v>
          </cell>
          <cell r="D227">
            <v>0.2</v>
          </cell>
          <cell r="G227">
            <v>0.2</v>
          </cell>
          <cell r="I227">
            <v>35000</v>
          </cell>
          <cell r="J227">
            <v>7700</v>
          </cell>
        </row>
        <row r="228">
          <cell r="B228" t="str">
            <v>MORISON</v>
          </cell>
          <cell r="C228">
            <v>1.4</v>
          </cell>
          <cell r="D228">
            <v>1.4</v>
          </cell>
          <cell r="G228">
            <v>1.4</v>
          </cell>
        </row>
        <row r="229">
          <cell r="B229" t="str">
            <v>MRS</v>
          </cell>
          <cell r="C229">
            <v>13.85</v>
          </cell>
          <cell r="D229">
            <v>13.85</v>
          </cell>
          <cell r="G229">
            <v>13.85</v>
          </cell>
          <cell r="I229">
            <v>3520</v>
          </cell>
          <cell r="J229">
            <v>48802</v>
          </cell>
        </row>
        <row r="230">
          <cell r="B230" t="str">
            <v>MULTITREX</v>
          </cell>
          <cell r="C230">
            <v>0.36</v>
          </cell>
          <cell r="D230">
            <v>0.36</v>
          </cell>
          <cell r="G230">
            <v>0.36</v>
          </cell>
        </row>
        <row r="231">
          <cell r="B231" t="str">
            <v>MULTIVERSE</v>
          </cell>
          <cell r="C231">
            <v>0.2</v>
          </cell>
          <cell r="D231">
            <v>0.2</v>
          </cell>
          <cell r="E231">
            <v>0.21</v>
          </cell>
          <cell r="F231">
            <v>0.21</v>
          </cell>
          <cell r="G231">
            <v>0.21</v>
          </cell>
          <cell r="I231">
            <v>200200</v>
          </cell>
          <cell r="J231">
            <v>41542</v>
          </cell>
        </row>
        <row r="232">
          <cell r="B232" t="str">
            <v>NAHCO</v>
          </cell>
          <cell r="C232">
            <v>2.99</v>
          </cell>
          <cell r="D232">
            <v>2.99</v>
          </cell>
          <cell r="E232">
            <v>2.99</v>
          </cell>
          <cell r="F232">
            <v>2.94</v>
          </cell>
          <cell r="G232">
            <v>2.99</v>
          </cell>
          <cell r="I232">
            <v>3485699</v>
          </cell>
          <cell r="J232">
            <v>10337209.060000001</v>
          </cell>
        </row>
        <row r="233">
          <cell r="B233" t="str">
            <v>NASCON</v>
          </cell>
          <cell r="C233">
            <v>14.65</v>
          </cell>
          <cell r="D233">
            <v>14.65</v>
          </cell>
          <cell r="G233">
            <v>14.65</v>
          </cell>
          <cell r="I233">
            <v>89223</v>
          </cell>
          <cell r="J233">
            <v>1283485</v>
          </cell>
        </row>
        <row r="234">
          <cell r="B234" t="str">
            <v>NB</v>
          </cell>
          <cell r="C234">
            <v>52</v>
          </cell>
          <cell r="D234">
            <v>52</v>
          </cell>
          <cell r="G234">
            <v>52</v>
          </cell>
          <cell r="I234">
            <v>44631</v>
          </cell>
          <cell r="J234">
            <v>2266893.85</v>
          </cell>
        </row>
        <row r="235">
          <cell r="B235" t="str">
            <v>NCR</v>
          </cell>
          <cell r="C235">
            <v>3</v>
          </cell>
          <cell r="D235">
            <v>3</v>
          </cell>
          <cell r="G235">
            <v>3</v>
          </cell>
        </row>
        <row r="236">
          <cell r="B236" t="str">
            <v>NEIMETH</v>
          </cell>
          <cell r="C236">
            <v>2.0499999999999998</v>
          </cell>
          <cell r="D236">
            <v>2.0499999999999998</v>
          </cell>
          <cell r="E236">
            <v>2.25</v>
          </cell>
          <cell r="F236">
            <v>1.87</v>
          </cell>
          <cell r="G236">
            <v>2.0499999999999998</v>
          </cell>
          <cell r="I236">
            <v>2138956</v>
          </cell>
          <cell r="J236">
            <v>4406223.34</v>
          </cell>
        </row>
        <row r="237">
          <cell r="B237" t="str">
            <v>NEM</v>
          </cell>
          <cell r="C237">
            <v>1.94</v>
          </cell>
          <cell r="D237">
            <v>1.94</v>
          </cell>
          <cell r="G237">
            <v>1.94</v>
          </cell>
          <cell r="I237">
            <v>257711</v>
          </cell>
          <cell r="J237">
            <v>511138.07</v>
          </cell>
        </row>
        <row r="238">
          <cell r="B238" t="str">
            <v>NESTLE</v>
          </cell>
          <cell r="C238">
            <v>1400</v>
          </cell>
          <cell r="D238">
            <v>1400</v>
          </cell>
          <cell r="E238">
            <v>1400</v>
          </cell>
          <cell r="F238">
            <v>1400</v>
          </cell>
          <cell r="G238">
            <v>1400</v>
          </cell>
          <cell r="I238">
            <v>298727</v>
          </cell>
          <cell r="J238">
            <v>418173955</v>
          </cell>
        </row>
        <row r="239">
          <cell r="B239" t="str">
            <v>NIGERINS</v>
          </cell>
          <cell r="C239">
            <v>0.2</v>
          </cell>
          <cell r="D239">
            <v>0.2</v>
          </cell>
          <cell r="G239">
            <v>0.2</v>
          </cell>
        </row>
        <row r="240">
          <cell r="B240" t="str">
            <v>NNFM</v>
          </cell>
          <cell r="C240">
            <v>7.55</v>
          </cell>
          <cell r="D240">
            <v>7.55</v>
          </cell>
          <cell r="G240">
            <v>7.55</v>
          </cell>
          <cell r="I240">
            <v>31192</v>
          </cell>
          <cell r="J240">
            <v>229480.35</v>
          </cell>
        </row>
        <row r="241">
          <cell r="B241" t="str">
            <v>NOTORE</v>
          </cell>
          <cell r="C241">
            <v>62.5</v>
          </cell>
          <cell r="D241">
            <v>62.5</v>
          </cell>
          <cell r="G241">
            <v>62.5</v>
          </cell>
        </row>
        <row r="242">
          <cell r="B242" t="str">
            <v>NPFMCRFBK</v>
          </cell>
          <cell r="C242">
            <v>1.77</v>
          </cell>
          <cell r="D242">
            <v>1.77</v>
          </cell>
          <cell r="E242">
            <v>1.9</v>
          </cell>
          <cell r="F242">
            <v>1.81</v>
          </cell>
          <cell r="G242">
            <v>1.9</v>
          </cell>
          <cell r="I242">
            <v>622608</v>
          </cell>
          <cell r="J242">
            <v>1164178.48</v>
          </cell>
        </row>
        <row r="243">
          <cell r="B243" t="str">
            <v>NSLTECH</v>
          </cell>
          <cell r="C243">
            <v>0.2</v>
          </cell>
          <cell r="D243">
            <v>0.2</v>
          </cell>
          <cell r="G243">
            <v>0.2</v>
          </cell>
        </row>
        <row r="244">
          <cell r="B244" t="str">
            <v>OANDO</v>
          </cell>
          <cell r="C244">
            <v>4.9000000000000004</v>
          </cell>
          <cell r="D244">
            <v>4.9000000000000004</v>
          </cell>
          <cell r="E244">
            <v>4.9000000000000004</v>
          </cell>
          <cell r="F244">
            <v>4.8499999999999996</v>
          </cell>
          <cell r="G244">
            <v>4.88</v>
          </cell>
          <cell r="I244">
            <v>2446643</v>
          </cell>
          <cell r="J244">
            <v>11933933.140000001</v>
          </cell>
        </row>
        <row r="245">
          <cell r="B245" t="str">
            <v>OKOMUOIL</v>
          </cell>
          <cell r="C245">
            <v>110</v>
          </cell>
          <cell r="D245">
            <v>110</v>
          </cell>
          <cell r="G245">
            <v>110</v>
          </cell>
          <cell r="I245">
            <v>3282</v>
          </cell>
          <cell r="J245">
            <v>334658</v>
          </cell>
        </row>
        <row r="246">
          <cell r="B246" t="str">
            <v>OMATEK</v>
          </cell>
          <cell r="C246">
            <v>0.2</v>
          </cell>
          <cell r="D246">
            <v>0.2</v>
          </cell>
          <cell r="G246">
            <v>0.2</v>
          </cell>
          <cell r="I246">
            <v>75000</v>
          </cell>
          <cell r="J246">
            <v>15000</v>
          </cell>
        </row>
        <row r="247">
          <cell r="B247" t="str">
            <v>PHARMDEKO</v>
          </cell>
          <cell r="C247">
            <v>1.72</v>
          </cell>
          <cell r="D247">
            <v>1.72</v>
          </cell>
          <cell r="E247">
            <v>1.89</v>
          </cell>
          <cell r="F247">
            <v>1.87</v>
          </cell>
          <cell r="G247">
            <v>1.89</v>
          </cell>
          <cell r="I247">
            <v>2005103</v>
          </cell>
          <cell r="J247">
            <v>3782601.38</v>
          </cell>
        </row>
        <row r="248">
          <cell r="B248" t="str">
            <v>PORTPAINT</v>
          </cell>
          <cell r="C248">
            <v>2.64</v>
          </cell>
          <cell r="D248">
            <v>2.64</v>
          </cell>
          <cell r="G248">
            <v>2.64</v>
          </cell>
        </row>
        <row r="249">
          <cell r="B249" t="str">
            <v>PREMPAINTS</v>
          </cell>
          <cell r="C249">
            <v>10</v>
          </cell>
          <cell r="D249">
            <v>10</v>
          </cell>
          <cell r="G249">
            <v>10</v>
          </cell>
        </row>
        <row r="250">
          <cell r="B250" t="str">
            <v>PRESCO</v>
          </cell>
          <cell r="C250">
            <v>72.599999999999994</v>
          </cell>
          <cell r="D250">
            <v>72.599999999999994</v>
          </cell>
          <cell r="G250">
            <v>72.599999999999994</v>
          </cell>
          <cell r="I250">
            <v>31568</v>
          </cell>
          <cell r="J250">
            <v>2304919.7999999998</v>
          </cell>
        </row>
        <row r="251">
          <cell r="B251" t="str">
            <v>PRESTIGE</v>
          </cell>
          <cell r="C251">
            <v>0.47</v>
          </cell>
          <cell r="D251">
            <v>0.47</v>
          </cell>
          <cell r="G251">
            <v>0.47</v>
          </cell>
        </row>
        <row r="252">
          <cell r="B252" t="str">
            <v>PZ</v>
          </cell>
          <cell r="C252">
            <v>6</v>
          </cell>
          <cell r="D252">
            <v>6</v>
          </cell>
          <cell r="E252">
            <v>5.8</v>
          </cell>
          <cell r="F252">
            <v>5.75</v>
          </cell>
          <cell r="G252">
            <v>5.75</v>
          </cell>
          <cell r="I252">
            <v>597816</v>
          </cell>
          <cell r="J252">
            <v>3480699.75</v>
          </cell>
        </row>
        <row r="253">
          <cell r="B253" t="str">
            <v>REDSTAREX</v>
          </cell>
          <cell r="C253">
            <v>3.33</v>
          </cell>
          <cell r="D253">
            <v>3.33</v>
          </cell>
          <cell r="G253">
            <v>3.33</v>
          </cell>
          <cell r="I253">
            <v>30719</v>
          </cell>
          <cell r="J253">
            <v>103778.47</v>
          </cell>
        </row>
        <row r="254">
          <cell r="B254" t="str">
            <v>REGALINS</v>
          </cell>
          <cell r="C254">
            <v>0.42</v>
          </cell>
          <cell r="D254">
            <v>0.42</v>
          </cell>
          <cell r="G254">
            <v>0.42</v>
          </cell>
          <cell r="I254">
            <v>8000</v>
          </cell>
          <cell r="J254">
            <v>3480</v>
          </cell>
        </row>
        <row r="255">
          <cell r="B255" t="str">
            <v>RESORTSAL</v>
          </cell>
          <cell r="C255">
            <v>0.2</v>
          </cell>
          <cell r="D255">
            <v>0.2</v>
          </cell>
          <cell r="G255">
            <v>0.2</v>
          </cell>
        </row>
        <row r="256">
          <cell r="B256" t="str">
            <v>ROYALEX</v>
          </cell>
          <cell r="C256">
            <v>0.55000000000000004</v>
          </cell>
          <cell r="D256">
            <v>0.55000000000000004</v>
          </cell>
          <cell r="G256">
            <v>0.55000000000000004</v>
          </cell>
        </row>
        <row r="257">
          <cell r="B257" t="str">
            <v>RTBRISCOE</v>
          </cell>
          <cell r="C257">
            <v>0.2</v>
          </cell>
          <cell r="D257">
            <v>0.2</v>
          </cell>
          <cell r="G257">
            <v>0.2</v>
          </cell>
          <cell r="I257">
            <v>208</v>
          </cell>
          <cell r="J257">
            <v>41.6</v>
          </cell>
        </row>
        <row r="258">
          <cell r="B258" t="str">
            <v>SCOA</v>
          </cell>
          <cell r="C258">
            <v>1.59</v>
          </cell>
          <cell r="D258">
            <v>1.59</v>
          </cell>
          <cell r="G258">
            <v>1.59</v>
          </cell>
          <cell r="I258">
            <v>63000</v>
          </cell>
          <cell r="J258">
            <v>90720</v>
          </cell>
        </row>
        <row r="259">
          <cell r="B259" t="str">
            <v>SKYAVN</v>
          </cell>
          <cell r="C259">
            <v>3.45</v>
          </cell>
          <cell r="D259">
            <v>3.45</v>
          </cell>
          <cell r="E259">
            <v>3.7</v>
          </cell>
          <cell r="F259">
            <v>3.11</v>
          </cell>
          <cell r="G259">
            <v>3.7</v>
          </cell>
          <cell r="I259">
            <v>209071</v>
          </cell>
          <cell r="J259">
            <v>710489.09</v>
          </cell>
        </row>
        <row r="260">
          <cell r="B260" t="str">
            <v>SOVRENINS</v>
          </cell>
          <cell r="C260">
            <v>0.25</v>
          </cell>
          <cell r="D260">
            <v>0.25</v>
          </cell>
          <cell r="E260">
            <v>0.25</v>
          </cell>
          <cell r="F260">
            <v>0.25</v>
          </cell>
          <cell r="G260">
            <v>0.25</v>
          </cell>
          <cell r="I260">
            <v>537293</v>
          </cell>
          <cell r="J260">
            <v>133045.68</v>
          </cell>
        </row>
        <row r="261">
          <cell r="B261" t="str">
            <v>STACO</v>
          </cell>
          <cell r="C261">
            <v>0.48</v>
          </cell>
          <cell r="D261">
            <v>0.48</v>
          </cell>
          <cell r="G261">
            <v>0.48</v>
          </cell>
        </row>
        <row r="262">
          <cell r="B262" t="str">
            <v>STANBIC</v>
          </cell>
          <cell r="C262">
            <v>41</v>
          </cell>
          <cell r="D262">
            <v>41</v>
          </cell>
          <cell r="G262">
            <v>41</v>
          </cell>
          <cell r="I262">
            <v>593195</v>
          </cell>
          <cell r="J262">
            <v>22861820.649999999</v>
          </cell>
        </row>
        <row r="263">
          <cell r="B263" t="str">
            <v>STDINSURE</v>
          </cell>
          <cell r="C263">
            <v>0.2</v>
          </cell>
          <cell r="D263">
            <v>0.2</v>
          </cell>
          <cell r="G263">
            <v>0.2</v>
          </cell>
        </row>
        <row r="264">
          <cell r="B264" t="str">
            <v>STERLNBANK</v>
          </cell>
          <cell r="C264">
            <v>1.53</v>
          </cell>
          <cell r="D264">
            <v>1.53</v>
          </cell>
          <cell r="E264">
            <v>1.55</v>
          </cell>
          <cell r="F264">
            <v>1.55</v>
          </cell>
          <cell r="G264">
            <v>1.55</v>
          </cell>
          <cell r="I264">
            <v>788952</v>
          </cell>
          <cell r="J264">
            <v>1221918.51</v>
          </cell>
        </row>
        <row r="265">
          <cell r="B265" t="str">
            <v>STUDPRESS</v>
          </cell>
          <cell r="C265">
            <v>1.78</v>
          </cell>
          <cell r="D265">
            <v>1.78</v>
          </cell>
          <cell r="G265">
            <v>1.78</v>
          </cell>
        </row>
        <row r="266">
          <cell r="B266" t="str">
            <v>SUNUASSUR</v>
          </cell>
          <cell r="C266">
            <v>0.45</v>
          </cell>
          <cell r="D266">
            <v>0.45</v>
          </cell>
          <cell r="G266">
            <v>0.45</v>
          </cell>
        </row>
        <row r="267">
          <cell r="B267" t="str">
            <v>TANTALIZER</v>
          </cell>
          <cell r="C267">
            <v>0.2</v>
          </cell>
          <cell r="D267">
            <v>0.2</v>
          </cell>
          <cell r="G267">
            <v>0.2</v>
          </cell>
        </row>
        <row r="268">
          <cell r="B268" t="str">
            <v>THOMASWY</v>
          </cell>
          <cell r="C268">
            <v>0.35</v>
          </cell>
          <cell r="D268">
            <v>0.35</v>
          </cell>
          <cell r="G268">
            <v>0.35</v>
          </cell>
        </row>
        <row r="269">
          <cell r="B269" t="str">
            <v>TOTAL</v>
          </cell>
          <cell r="C269">
            <v>199.2</v>
          </cell>
          <cell r="D269">
            <v>199.2</v>
          </cell>
          <cell r="G269">
            <v>199.2</v>
          </cell>
          <cell r="I269">
            <v>6830</v>
          </cell>
          <cell r="J269">
            <v>1356198.1</v>
          </cell>
        </row>
        <row r="270">
          <cell r="B270" t="str">
            <v>TOURIST</v>
          </cell>
          <cell r="C270">
            <v>2.84</v>
          </cell>
          <cell r="D270">
            <v>2.84</v>
          </cell>
          <cell r="G270">
            <v>2.84</v>
          </cell>
        </row>
        <row r="271">
          <cell r="B271" t="str">
            <v>TRANSCOHOT</v>
          </cell>
          <cell r="C271">
            <v>3.92</v>
          </cell>
          <cell r="D271">
            <v>3.92</v>
          </cell>
          <cell r="E271">
            <v>4.3</v>
          </cell>
          <cell r="F271">
            <v>3.53</v>
          </cell>
          <cell r="G271">
            <v>4.3</v>
          </cell>
          <cell r="I271">
            <v>200000</v>
          </cell>
          <cell r="J271">
            <v>783000</v>
          </cell>
        </row>
        <row r="272">
          <cell r="B272" t="str">
            <v>TRANSCORP</v>
          </cell>
          <cell r="C272">
            <v>0.97</v>
          </cell>
          <cell r="D272">
            <v>0.97</v>
          </cell>
          <cell r="E272">
            <v>0.97</v>
          </cell>
          <cell r="F272">
            <v>0.94</v>
          </cell>
          <cell r="G272">
            <v>0.96</v>
          </cell>
          <cell r="I272">
            <v>6887599</v>
          </cell>
          <cell r="J272">
            <v>6618785.9100000001</v>
          </cell>
        </row>
        <row r="273">
          <cell r="B273" t="str">
            <v>TRANSEXPR</v>
          </cell>
          <cell r="C273">
            <v>0.89</v>
          </cell>
          <cell r="D273">
            <v>0.89</v>
          </cell>
          <cell r="G273">
            <v>0.89</v>
          </cell>
        </row>
        <row r="274">
          <cell r="B274" t="str">
            <v>TRIPPLEG</v>
          </cell>
          <cell r="C274">
            <v>0.95</v>
          </cell>
          <cell r="D274">
            <v>0.95</v>
          </cell>
          <cell r="E274">
            <v>0.95</v>
          </cell>
          <cell r="F274">
            <v>0.95</v>
          </cell>
          <cell r="G274">
            <v>0.95</v>
          </cell>
          <cell r="I274">
            <v>726715</v>
          </cell>
          <cell r="J274">
            <v>689383.1</v>
          </cell>
        </row>
        <row r="275">
          <cell r="B275" t="str">
            <v>UACN</v>
          </cell>
          <cell r="C275">
            <v>11.45</v>
          </cell>
          <cell r="D275">
            <v>11.45</v>
          </cell>
          <cell r="E275">
            <v>11.5</v>
          </cell>
          <cell r="F275">
            <v>11.45</v>
          </cell>
          <cell r="G275">
            <v>11.45</v>
          </cell>
          <cell r="I275">
            <v>4248542</v>
          </cell>
          <cell r="J275">
            <v>48638969.950000003</v>
          </cell>
        </row>
        <row r="276">
          <cell r="B276" t="str">
            <v>UBN</v>
          </cell>
          <cell r="C276">
            <v>5.25</v>
          </cell>
          <cell r="D276">
            <v>5.25</v>
          </cell>
          <cell r="E276">
            <v>5.15</v>
          </cell>
          <cell r="F276">
            <v>5.05</v>
          </cell>
          <cell r="G276">
            <v>5.05</v>
          </cell>
          <cell r="I276">
            <v>1201279</v>
          </cell>
          <cell r="J276">
            <v>6125755.9500000002</v>
          </cell>
        </row>
        <row r="277">
          <cell r="B277" t="str">
            <v>UCAP</v>
          </cell>
          <cell r="C277">
            <v>6.89</v>
          </cell>
          <cell r="D277">
            <v>6.89</v>
          </cell>
          <cell r="E277">
            <v>6.96</v>
          </cell>
          <cell r="F277">
            <v>6.95</v>
          </cell>
          <cell r="G277">
            <v>6.96</v>
          </cell>
          <cell r="I277">
            <v>1677408</v>
          </cell>
          <cell r="J277">
            <v>11637078.83</v>
          </cell>
        </row>
        <row r="278">
          <cell r="B278" t="str">
            <v>UNHOMES</v>
          </cell>
          <cell r="C278">
            <v>3.02</v>
          </cell>
          <cell r="D278">
            <v>3.02</v>
          </cell>
          <cell r="G278">
            <v>3.02</v>
          </cell>
        </row>
        <row r="279">
          <cell r="B279" t="str">
            <v>UNILEVER</v>
          </cell>
          <cell r="C279">
            <v>15</v>
          </cell>
          <cell r="D279">
            <v>15</v>
          </cell>
          <cell r="E279">
            <v>15</v>
          </cell>
          <cell r="F279">
            <v>15</v>
          </cell>
          <cell r="G279">
            <v>15</v>
          </cell>
          <cell r="I279">
            <v>6055141</v>
          </cell>
          <cell r="J279">
            <v>90784383.099999994</v>
          </cell>
        </row>
        <row r="280">
          <cell r="B280" t="str">
            <v>UNIONDAC</v>
          </cell>
          <cell r="C280">
            <v>0.28000000000000003</v>
          </cell>
          <cell r="D280">
            <v>0.28000000000000003</v>
          </cell>
          <cell r="G280">
            <v>0.28000000000000003</v>
          </cell>
        </row>
        <row r="281">
          <cell r="B281" t="str">
            <v>UNIONDICON</v>
          </cell>
          <cell r="C281">
            <v>9.9</v>
          </cell>
          <cell r="D281">
            <v>9.9</v>
          </cell>
          <cell r="G281">
            <v>9.9</v>
          </cell>
        </row>
        <row r="282">
          <cell r="B282" t="str">
            <v>UNITYBNK</v>
          </cell>
          <cell r="C282">
            <v>0.6</v>
          </cell>
          <cell r="D282">
            <v>0.6</v>
          </cell>
          <cell r="G282">
            <v>0.6</v>
          </cell>
          <cell r="I282">
            <v>64833</v>
          </cell>
          <cell r="J282">
            <v>38083.83</v>
          </cell>
        </row>
        <row r="283">
          <cell r="B283" t="str">
            <v>UNIVINSURE</v>
          </cell>
          <cell r="C283">
            <v>0.2</v>
          </cell>
          <cell r="D283">
            <v>0.2</v>
          </cell>
          <cell r="E283">
            <v>0.2</v>
          </cell>
          <cell r="F283">
            <v>0.2</v>
          </cell>
          <cell r="G283">
            <v>0.2</v>
          </cell>
          <cell r="I283">
            <v>400000</v>
          </cell>
          <cell r="J283">
            <v>80000</v>
          </cell>
        </row>
        <row r="284">
          <cell r="B284" t="str">
            <v>UPDC</v>
          </cell>
          <cell r="C284">
            <v>1.33</v>
          </cell>
          <cell r="D284">
            <v>1.33</v>
          </cell>
          <cell r="E284">
            <v>1.37</v>
          </cell>
          <cell r="F284">
            <v>1.32</v>
          </cell>
          <cell r="G284">
            <v>1.37</v>
          </cell>
          <cell r="I284">
            <v>2826409</v>
          </cell>
          <cell r="J284">
            <v>3813904.24</v>
          </cell>
        </row>
        <row r="285">
          <cell r="B285" t="str">
            <v>UPL</v>
          </cell>
          <cell r="C285">
            <v>1.21</v>
          </cell>
          <cell r="D285">
            <v>1.21</v>
          </cell>
          <cell r="G285">
            <v>1.21</v>
          </cell>
        </row>
        <row r="286">
          <cell r="B286" t="str">
            <v>VANLEER</v>
          </cell>
          <cell r="C286">
            <v>6.05</v>
          </cell>
          <cell r="D286">
            <v>6.05</v>
          </cell>
          <cell r="G286">
            <v>6.05</v>
          </cell>
        </row>
        <row r="287">
          <cell r="B287" t="str">
            <v>VERITASKAP</v>
          </cell>
          <cell r="C287">
            <v>0.23</v>
          </cell>
          <cell r="D287">
            <v>0.23</v>
          </cell>
          <cell r="G287">
            <v>0.23</v>
          </cell>
          <cell r="I287">
            <v>100</v>
          </cell>
          <cell r="J287">
            <v>24</v>
          </cell>
        </row>
        <row r="288">
          <cell r="B288" t="str">
            <v>VITAFOAM</v>
          </cell>
          <cell r="C288">
            <v>16</v>
          </cell>
          <cell r="D288">
            <v>16</v>
          </cell>
          <cell r="E288">
            <v>16.850000000000001</v>
          </cell>
          <cell r="F288">
            <v>16.2</v>
          </cell>
          <cell r="G288">
            <v>16.75</v>
          </cell>
          <cell r="I288">
            <v>1231471</v>
          </cell>
          <cell r="J288">
            <v>20233179.949999999</v>
          </cell>
        </row>
        <row r="289">
          <cell r="B289" t="str">
            <v>WAPIC</v>
          </cell>
          <cell r="C289">
            <v>0.5</v>
          </cell>
          <cell r="D289">
            <v>0.5</v>
          </cell>
          <cell r="E289">
            <v>0.5</v>
          </cell>
          <cell r="F289">
            <v>0.5</v>
          </cell>
          <cell r="G289">
            <v>0.5</v>
          </cell>
          <cell r="I289">
            <v>1127006</v>
          </cell>
          <cell r="J289">
            <v>562111.41</v>
          </cell>
        </row>
        <row r="290">
          <cell r="B290" t="str">
            <v>WEMABANK</v>
          </cell>
          <cell r="C290">
            <v>0.88</v>
          </cell>
          <cell r="D290">
            <v>0.88</v>
          </cell>
          <cell r="E290">
            <v>0.89</v>
          </cell>
          <cell r="F290">
            <v>0.83</v>
          </cell>
          <cell r="G290">
            <v>0.89</v>
          </cell>
          <cell r="I290">
            <v>10340430</v>
          </cell>
          <cell r="J290">
            <v>8972968.0899999999</v>
          </cell>
        </row>
        <row r="291">
          <cell r="B291" t="str">
            <v>GREENWETF</v>
          </cell>
          <cell r="C291">
            <v>100</v>
          </cell>
          <cell r="D291">
            <v>100</v>
          </cell>
          <cell r="G291">
            <v>100</v>
          </cell>
        </row>
        <row r="292">
          <cell r="B292" t="str">
            <v>LOTUSHAL15</v>
          </cell>
          <cell r="C292">
            <v>14.85</v>
          </cell>
          <cell r="D292">
            <v>14.85</v>
          </cell>
          <cell r="G292">
            <v>14.85</v>
          </cell>
        </row>
        <row r="293">
          <cell r="B293" t="str">
            <v>MERGROWTH</v>
          </cell>
          <cell r="C293">
            <v>18.25</v>
          </cell>
          <cell r="D293">
            <v>18.25</v>
          </cell>
          <cell r="G293">
            <v>18.25</v>
          </cell>
        </row>
        <row r="294">
          <cell r="B294" t="str">
            <v>MERVALUE</v>
          </cell>
          <cell r="C294">
            <v>18</v>
          </cell>
          <cell r="D294">
            <v>18</v>
          </cell>
          <cell r="G294">
            <v>18</v>
          </cell>
        </row>
        <row r="295">
          <cell r="B295" t="str">
            <v>NEWGOLD</v>
          </cell>
          <cell r="C295">
            <v>9400</v>
          </cell>
          <cell r="D295">
            <v>9400</v>
          </cell>
          <cell r="G295">
            <v>9400</v>
          </cell>
        </row>
        <row r="296">
          <cell r="B296" t="str">
            <v>SIAMLETF40</v>
          </cell>
          <cell r="C296">
            <v>118.21</v>
          </cell>
          <cell r="D296">
            <v>118.21</v>
          </cell>
          <cell r="G296">
            <v>118.21</v>
          </cell>
        </row>
        <row r="297">
          <cell r="B297" t="str">
            <v>STANBICETF30</v>
          </cell>
          <cell r="C297">
            <v>63</v>
          </cell>
          <cell r="D297">
            <v>63</v>
          </cell>
          <cell r="G297">
            <v>63</v>
          </cell>
        </row>
        <row r="298">
          <cell r="B298" t="str">
            <v>VETBANK</v>
          </cell>
          <cell r="C298">
            <v>3.88</v>
          </cell>
          <cell r="D298">
            <v>3.88</v>
          </cell>
          <cell r="G298">
            <v>3.88</v>
          </cell>
        </row>
        <row r="299">
          <cell r="B299" t="str">
            <v>VETGOODS</v>
          </cell>
          <cell r="C299">
            <v>6.01</v>
          </cell>
          <cell r="D299">
            <v>6.01</v>
          </cell>
          <cell r="G299">
            <v>6.01</v>
          </cell>
        </row>
        <row r="300">
          <cell r="B300" t="str">
            <v>VETGRIF30</v>
          </cell>
          <cell r="C300">
            <v>18.86</v>
          </cell>
          <cell r="D300">
            <v>18.86</v>
          </cell>
          <cell r="E300">
            <v>17.2</v>
          </cell>
          <cell r="F300">
            <v>17.2</v>
          </cell>
          <cell r="G300">
            <v>17.2</v>
          </cell>
          <cell r="I300">
            <v>10</v>
          </cell>
          <cell r="J300">
            <v>172</v>
          </cell>
        </row>
        <row r="301">
          <cell r="B301" t="str">
            <v>VETINDETF</v>
          </cell>
          <cell r="C301">
            <v>19.68</v>
          </cell>
          <cell r="D301">
            <v>19.68</v>
          </cell>
          <cell r="G301">
            <v>19.68</v>
          </cell>
        </row>
        <row r="302">
          <cell r="B302" t="str">
            <v>VSPBONDETF</v>
          </cell>
          <cell r="C302">
            <v>180.5</v>
          </cell>
          <cell r="D302">
            <v>180.5</v>
          </cell>
          <cell r="G302">
            <v>180.5</v>
          </cell>
        </row>
        <row r="303">
          <cell r="B303" t="str">
            <v>BAPLC</v>
          </cell>
          <cell r="C303">
            <v>6.25</v>
          </cell>
          <cell r="D303">
            <v>6.25</v>
          </cell>
          <cell r="G303">
            <v>6.25</v>
          </cell>
        </row>
        <row r="304">
          <cell r="B304" t="str">
            <v>CHELLARAM</v>
          </cell>
          <cell r="C304">
            <v>2.2400000000000002</v>
          </cell>
          <cell r="D304">
            <v>2.2400000000000002</v>
          </cell>
          <cell r="G304">
            <v>2.2400000000000002</v>
          </cell>
        </row>
        <row r="305">
          <cell r="B305" t="str">
            <v>LIVINGTRUST</v>
          </cell>
          <cell r="C305">
            <v>0.67</v>
          </cell>
          <cell r="D305">
            <v>0.67</v>
          </cell>
          <cell r="G305">
            <v>0.67</v>
          </cell>
        </row>
        <row r="306">
          <cell r="B306" t="str">
            <v>MCNICHOLS</v>
          </cell>
          <cell r="C306">
            <v>0.77</v>
          </cell>
          <cell r="D306">
            <v>0.77</v>
          </cell>
          <cell r="G306">
            <v>0.77</v>
          </cell>
        </row>
        <row r="307">
          <cell r="B307" t="str">
            <v>TIP</v>
          </cell>
          <cell r="C307">
            <v>0.47</v>
          </cell>
          <cell r="D307">
            <v>0.47</v>
          </cell>
          <cell r="G307">
            <v>0.47</v>
          </cell>
        </row>
        <row r="308">
          <cell r="B308" t="str">
            <v>NGX ASI</v>
          </cell>
          <cell r="C308">
            <v>39483.08</v>
          </cell>
          <cell r="D308">
            <v>39483.15</v>
          </cell>
          <cell r="E308">
            <v>39494.93</v>
          </cell>
          <cell r="F308">
            <v>39424.949999999997</v>
          </cell>
          <cell r="G308">
            <v>39434.69</v>
          </cell>
          <cell r="I308">
            <v>210926679</v>
          </cell>
          <cell r="J308">
            <v>2029097264.6500001</v>
          </cell>
        </row>
        <row r="309">
          <cell r="B309" t="str">
            <v>NGX30</v>
          </cell>
          <cell r="C309">
            <v>1633.23</v>
          </cell>
          <cell r="D309">
            <v>1633.23</v>
          </cell>
          <cell r="E309">
            <v>1633.3</v>
          </cell>
          <cell r="F309">
            <v>1629.61</v>
          </cell>
          <cell r="G309">
            <v>1629.79</v>
          </cell>
          <cell r="I309">
            <v>74109388</v>
          </cell>
          <cell r="J309">
            <v>1806467167.75</v>
          </cell>
        </row>
        <row r="310">
          <cell r="B310" t="str">
            <v>NGX50</v>
          </cell>
          <cell r="C310">
            <v>1640.77</v>
          </cell>
          <cell r="D310">
            <v>1640.79</v>
          </cell>
          <cell r="E310">
            <v>1640.99</v>
          </cell>
          <cell r="F310">
            <v>1637.7</v>
          </cell>
          <cell r="G310">
            <v>1638.2</v>
          </cell>
          <cell r="I310">
            <v>96561629</v>
          </cell>
          <cell r="J310">
            <v>1558215851.8800001</v>
          </cell>
        </row>
        <row r="311">
          <cell r="B311" t="str">
            <v>NGXAFRBVI</v>
          </cell>
          <cell r="C311">
            <v>1059.26</v>
          </cell>
          <cell r="D311">
            <v>1059.26</v>
          </cell>
          <cell r="E311">
            <v>1059.71</v>
          </cell>
          <cell r="F311">
            <v>1057.45</v>
          </cell>
          <cell r="G311">
            <v>1058.5899999999999</v>
          </cell>
          <cell r="I311">
            <v>33998660</v>
          </cell>
          <cell r="J311">
            <v>782224723.64999998</v>
          </cell>
        </row>
        <row r="312">
          <cell r="B312" t="str">
            <v>NGXAFRHDYI</v>
          </cell>
          <cell r="C312">
            <v>2395.2600000000002</v>
          </cell>
          <cell r="D312">
            <v>2395.2600000000002</v>
          </cell>
          <cell r="E312">
            <v>2397.2800000000002</v>
          </cell>
          <cell r="F312">
            <v>2390.67</v>
          </cell>
          <cell r="G312">
            <v>2395.14</v>
          </cell>
          <cell r="I312">
            <v>43901549</v>
          </cell>
          <cell r="J312">
            <v>838383047.25999999</v>
          </cell>
        </row>
        <row r="313">
          <cell r="B313" t="str">
            <v>NGXASEM</v>
          </cell>
          <cell r="C313">
            <v>670.65</v>
          </cell>
          <cell r="G313">
            <v>670.65</v>
          </cell>
        </row>
        <row r="314">
          <cell r="B314" t="str">
            <v>NGXBNK</v>
          </cell>
          <cell r="C314">
            <v>377.87</v>
          </cell>
          <cell r="D314">
            <v>377.87</v>
          </cell>
          <cell r="E314">
            <v>378.79</v>
          </cell>
          <cell r="F314">
            <v>376.78</v>
          </cell>
          <cell r="G314">
            <v>377.59</v>
          </cell>
          <cell r="I314">
            <v>38671803</v>
          </cell>
          <cell r="J314">
            <v>230453322.40000001</v>
          </cell>
        </row>
        <row r="315">
          <cell r="B315" t="str">
            <v>NGXCG</v>
          </cell>
          <cell r="C315">
            <v>1217.01</v>
          </cell>
          <cell r="D315">
            <v>1217.01</v>
          </cell>
          <cell r="E315">
            <v>1217.48</v>
          </cell>
          <cell r="F315">
            <v>1214.93</v>
          </cell>
          <cell r="G315">
            <v>1215.58</v>
          </cell>
          <cell r="I315">
            <v>98322334</v>
          </cell>
          <cell r="J315">
            <v>1856820338.8699999</v>
          </cell>
        </row>
        <row r="316">
          <cell r="B316" t="str">
            <v>NGXCNSMRGDS</v>
          </cell>
          <cell r="C316">
            <v>558.98</v>
          </cell>
          <cell r="D316">
            <v>559.16999999999996</v>
          </cell>
          <cell r="E316">
            <v>559.54999999999995</v>
          </cell>
          <cell r="F316">
            <v>557.20000000000005</v>
          </cell>
          <cell r="G316">
            <v>558.30999999999995</v>
          </cell>
          <cell r="I316">
            <v>27978341</v>
          </cell>
          <cell r="J316">
            <v>654066028.71000004</v>
          </cell>
        </row>
        <row r="317">
          <cell r="B317" t="str">
            <v>NGXGROWTH</v>
          </cell>
          <cell r="C317">
            <v>1026.97</v>
          </cell>
          <cell r="G317">
            <v>1026.97</v>
          </cell>
        </row>
        <row r="318">
          <cell r="B318" t="str">
            <v>NGXINDUSTR</v>
          </cell>
          <cell r="C318">
            <v>1980.43</v>
          </cell>
          <cell r="D318">
            <v>1980.43</v>
          </cell>
          <cell r="E318">
            <v>1980.43</v>
          </cell>
          <cell r="F318">
            <v>1974.17</v>
          </cell>
          <cell r="G318">
            <v>1974.17</v>
          </cell>
          <cell r="I318">
            <v>5591270</v>
          </cell>
          <cell r="J318">
            <v>129511888.84999999</v>
          </cell>
        </row>
        <row r="319">
          <cell r="B319" t="str">
            <v>NGXINS</v>
          </cell>
          <cell r="C319">
            <v>188.07</v>
          </cell>
          <cell r="D319">
            <v>188.07</v>
          </cell>
          <cell r="E319">
            <v>188.77</v>
          </cell>
          <cell r="F319">
            <v>186.96</v>
          </cell>
          <cell r="G319">
            <v>188.77</v>
          </cell>
          <cell r="I319">
            <v>10121625</v>
          </cell>
          <cell r="J319">
            <v>7234800.6100000003</v>
          </cell>
        </row>
        <row r="320">
          <cell r="B320" t="str">
            <v>NGXLOTUSISLM</v>
          </cell>
          <cell r="C320">
            <v>2792.25</v>
          </cell>
          <cell r="D320">
            <v>2792.25</v>
          </cell>
          <cell r="E320">
            <v>2792.89</v>
          </cell>
          <cell r="F320">
            <v>2789</v>
          </cell>
          <cell r="G320">
            <v>2789</v>
          </cell>
          <cell r="I320">
            <v>26086433</v>
          </cell>
          <cell r="J320">
            <v>863610264.54999995</v>
          </cell>
        </row>
        <row r="321">
          <cell r="B321" t="str">
            <v>NGXMAINBOARD</v>
          </cell>
          <cell r="C321">
            <v>1609.98</v>
          </cell>
          <cell r="D321">
            <v>1609.98</v>
          </cell>
          <cell r="E321">
            <v>1610.69</v>
          </cell>
          <cell r="F321">
            <v>1607.76</v>
          </cell>
          <cell r="G321">
            <v>1608.51</v>
          </cell>
          <cell r="I321">
            <v>189154405</v>
          </cell>
          <cell r="J321">
            <v>1490293068.6500001</v>
          </cell>
        </row>
        <row r="322">
          <cell r="B322" t="str">
            <v>NGXMERIGRW</v>
          </cell>
          <cell r="C322">
            <v>1756.81</v>
          </cell>
          <cell r="D322">
            <v>1756.81</v>
          </cell>
          <cell r="E322">
            <v>1757.15</v>
          </cell>
          <cell r="F322">
            <v>1753</v>
          </cell>
          <cell r="G322">
            <v>1754.41</v>
          </cell>
          <cell r="I322">
            <v>43243698</v>
          </cell>
          <cell r="J322">
            <v>1070760245.85</v>
          </cell>
        </row>
        <row r="323">
          <cell r="B323" t="str">
            <v>NGXMERIVAL</v>
          </cell>
          <cell r="C323">
            <v>1836.81</v>
          </cell>
          <cell r="D323">
            <v>1836.89</v>
          </cell>
          <cell r="E323">
            <v>1840.29</v>
          </cell>
          <cell r="F323">
            <v>1834.69</v>
          </cell>
          <cell r="G323">
            <v>1835.04</v>
          </cell>
          <cell r="I323">
            <v>50681217</v>
          </cell>
          <cell r="J323">
            <v>485184642.74000001</v>
          </cell>
        </row>
        <row r="324">
          <cell r="B324" t="str">
            <v>NGXOILGAS</v>
          </cell>
          <cell r="C324">
            <v>373.93</v>
          </cell>
          <cell r="D324">
            <v>373.93</v>
          </cell>
          <cell r="E324">
            <v>373.93</v>
          </cell>
          <cell r="F324">
            <v>373.21</v>
          </cell>
          <cell r="G324">
            <v>373.41</v>
          </cell>
          <cell r="I324">
            <v>2906058</v>
          </cell>
          <cell r="J324">
            <v>19573965.469999999</v>
          </cell>
        </row>
        <row r="325">
          <cell r="B325" t="str">
            <v>NGXPENSION</v>
          </cell>
          <cell r="C325">
            <v>1516.2</v>
          </cell>
          <cell r="D325">
            <v>1516.2</v>
          </cell>
          <cell r="E325">
            <v>1517.03</v>
          </cell>
          <cell r="F325">
            <v>1514.25</v>
          </cell>
          <cell r="G325">
            <v>1514.91</v>
          </cell>
          <cell r="I325">
            <v>95981920</v>
          </cell>
          <cell r="J325">
            <v>1926456591.1600001</v>
          </cell>
        </row>
        <row r="326">
          <cell r="B326" t="str">
            <v>NGXPREMIUM</v>
          </cell>
          <cell r="C326">
            <v>3850.19</v>
          </cell>
          <cell r="D326">
            <v>3850.19</v>
          </cell>
          <cell r="E326">
            <v>3852.1</v>
          </cell>
          <cell r="F326">
            <v>3843.55</v>
          </cell>
          <cell r="G326">
            <v>3844.22</v>
          </cell>
          <cell r="I326">
            <v>21772274</v>
          </cell>
          <cell r="J326">
            <v>538804196</v>
          </cell>
        </row>
        <row r="327">
          <cell r="B327" t="str">
            <v>NGXSOVBND</v>
          </cell>
          <cell r="C327">
            <v>835.9</v>
          </cell>
          <cell r="G327">
            <v>835.9</v>
          </cell>
        </row>
        <row r="328">
          <cell r="B328" t="str">
            <v>FFFBNBALF</v>
          </cell>
          <cell r="C328">
            <v>146.13999999999999</v>
          </cell>
          <cell r="D328">
            <v>146.13999999999999</v>
          </cell>
          <cell r="G328">
            <v>146.13999999999999</v>
          </cell>
        </row>
        <row r="329">
          <cell r="B329" t="str">
            <v>FFFBNFIF</v>
          </cell>
          <cell r="C329">
            <v>1234.5899999999999</v>
          </cell>
          <cell r="D329">
            <v>1234.5899999999999</v>
          </cell>
          <cell r="G329">
            <v>1234.5899999999999</v>
          </cell>
        </row>
        <row r="330">
          <cell r="B330" t="str">
            <v>FFFBNMMF</v>
          </cell>
          <cell r="C330">
            <v>100</v>
          </cell>
          <cell r="D330">
            <v>100</v>
          </cell>
          <cell r="G330">
            <v>100</v>
          </cell>
        </row>
        <row r="331">
          <cell r="B331" t="str">
            <v>FFFRONTIER</v>
          </cell>
          <cell r="C331">
            <v>121.43</v>
          </cell>
          <cell r="D331">
            <v>121.43</v>
          </cell>
          <cell r="G331">
            <v>121.43</v>
          </cell>
        </row>
        <row r="332">
          <cell r="B332" t="str">
            <v>FFFSDHCGF</v>
          </cell>
          <cell r="C332">
            <v>3002.68</v>
          </cell>
          <cell r="D332">
            <v>3002.68</v>
          </cell>
          <cell r="G332">
            <v>3002.68</v>
          </cell>
        </row>
        <row r="333">
          <cell r="B333" t="str">
            <v>FFFSDHCIF</v>
          </cell>
          <cell r="C333">
            <v>2858.81</v>
          </cell>
          <cell r="D333">
            <v>2858.81</v>
          </cell>
          <cell r="G333">
            <v>2858.81</v>
          </cell>
        </row>
        <row r="334">
          <cell r="B334" t="str">
            <v>FFIONEABMM</v>
          </cell>
          <cell r="C334">
            <v>100</v>
          </cell>
          <cell r="D334">
            <v>100</v>
          </cell>
          <cell r="G334">
            <v>100</v>
          </cell>
        </row>
        <row r="335">
          <cell r="B335" t="str">
            <v>FFIONEVBF</v>
          </cell>
          <cell r="C335">
            <v>2.15</v>
          </cell>
          <cell r="D335">
            <v>2.15</v>
          </cell>
          <cell r="G335">
            <v>2.15</v>
          </cell>
        </row>
        <row r="336">
          <cell r="B336" t="str">
            <v>FFIONEVGIF</v>
          </cell>
          <cell r="C336">
            <v>1</v>
          </cell>
          <cell r="D336">
            <v>1</v>
          </cell>
          <cell r="G336">
            <v>1</v>
          </cell>
        </row>
        <row r="337">
          <cell r="B337" t="str">
            <v>FFLEGYDTFD</v>
          </cell>
          <cell r="C337">
            <v>3.35</v>
          </cell>
          <cell r="D337">
            <v>3.35</v>
          </cell>
          <cell r="G337">
            <v>3.35</v>
          </cell>
        </row>
        <row r="338">
          <cell r="B338" t="str">
            <v>FFLEGYEYFD</v>
          </cell>
          <cell r="C338">
            <v>1.18</v>
          </cell>
          <cell r="D338">
            <v>1.18</v>
          </cell>
          <cell r="G338">
            <v>1.18</v>
          </cell>
        </row>
        <row r="339">
          <cell r="B339" t="str">
            <v>FFLEGYMMFD</v>
          </cell>
          <cell r="C339">
            <v>100</v>
          </cell>
          <cell r="D339">
            <v>100</v>
          </cell>
          <cell r="G339">
            <v>100</v>
          </cell>
        </row>
        <row r="340">
          <cell r="B340" t="str">
            <v>FFLEGYUBFD</v>
          </cell>
          <cell r="C340">
            <v>1.04</v>
          </cell>
          <cell r="D340">
            <v>1.04</v>
          </cell>
          <cell r="G340">
            <v>1.04</v>
          </cell>
        </row>
        <row r="341">
          <cell r="B341" t="str">
            <v>FFSFSFIXED</v>
          </cell>
          <cell r="C341">
            <v>1.03</v>
          </cell>
          <cell r="D341">
            <v>1.03</v>
          </cell>
          <cell r="G341">
            <v>1.03</v>
          </cell>
        </row>
        <row r="342">
          <cell r="B342" t="str">
            <v>FFUNCAPBDF</v>
          </cell>
          <cell r="C342">
            <v>1.65</v>
          </cell>
          <cell r="D342">
            <v>1.65</v>
          </cell>
          <cell r="G342">
            <v>1.65</v>
          </cell>
        </row>
        <row r="343">
          <cell r="B343" t="str">
            <v>FFUNCAPBLF</v>
          </cell>
          <cell r="C343">
            <v>1.23</v>
          </cell>
          <cell r="D343">
            <v>1.23</v>
          </cell>
          <cell r="G343">
            <v>1.23</v>
          </cell>
        </row>
        <row r="344">
          <cell r="B344" t="str">
            <v>FFUNCAPEBF</v>
          </cell>
          <cell r="C344">
            <v>109.3</v>
          </cell>
          <cell r="D344">
            <v>109.3</v>
          </cell>
          <cell r="G344">
            <v>109.3</v>
          </cell>
        </row>
        <row r="345">
          <cell r="B345" t="str">
            <v>FFUNCAPEQF</v>
          </cell>
          <cell r="C345">
            <v>0.72</v>
          </cell>
          <cell r="D345">
            <v>0.72</v>
          </cell>
          <cell r="G345">
            <v>0.72</v>
          </cell>
        </row>
        <row r="346">
          <cell r="B346" t="str">
            <v>FFUNCAPMMF</v>
          </cell>
          <cell r="C346">
            <v>1</v>
          </cell>
          <cell r="D346">
            <v>1</v>
          </cell>
          <cell r="G346">
            <v>1</v>
          </cell>
        </row>
        <row r="347">
          <cell r="B347" t="str">
            <v>FFUNCAPWFF</v>
          </cell>
          <cell r="C347">
            <v>1.1200000000000001</v>
          </cell>
          <cell r="D347">
            <v>1.1200000000000001</v>
          </cell>
          <cell r="G347">
            <v>1.1200000000000001</v>
          </cell>
        </row>
        <row r="348">
          <cell r="B348" t="str">
            <v>ACCESSRGHT</v>
          </cell>
          <cell r="C348">
            <v>0.01</v>
          </cell>
          <cell r="D348">
            <v>0.01</v>
          </cell>
          <cell r="G348">
            <v>0.01</v>
          </cell>
        </row>
        <row r="349">
          <cell r="B349" t="str">
            <v>CHAMPBRIGHTS</v>
          </cell>
          <cell r="C349">
            <v>2.2799999999999998</v>
          </cell>
          <cell r="D349">
            <v>2.2799999999999998</v>
          </cell>
          <cell r="G349">
            <v>2.2799999999999998</v>
          </cell>
        </row>
        <row r="350">
          <cell r="B350" t="str">
            <v>DIAMRIGHTS</v>
          </cell>
          <cell r="C350">
            <v>0.08</v>
          </cell>
          <cell r="D350">
            <v>0.08</v>
          </cell>
          <cell r="G350">
            <v>0.08</v>
          </cell>
        </row>
        <row r="351">
          <cell r="B351" t="str">
            <v>EVANSRIGHTS</v>
          </cell>
          <cell r="C351">
            <v>0.01</v>
          </cell>
          <cell r="D351">
            <v>0.01</v>
          </cell>
          <cell r="G351">
            <v>0.01</v>
          </cell>
        </row>
        <row r="352">
          <cell r="B352" t="str">
            <v>LIVESTCKRGHT</v>
          </cell>
          <cell r="C352">
            <v>0.75</v>
          </cell>
          <cell r="D352">
            <v>0.75</v>
          </cell>
          <cell r="G352">
            <v>0.75</v>
          </cell>
        </row>
        <row r="353">
          <cell r="B353" t="str">
            <v>MEYERIGHTS</v>
          </cell>
          <cell r="C353">
            <v>0.01</v>
          </cell>
          <cell r="D353">
            <v>0.01</v>
          </cell>
          <cell r="G353">
            <v>0.01</v>
          </cell>
        </row>
        <row r="354">
          <cell r="B354" t="str">
            <v>OANDORGHT</v>
          </cell>
          <cell r="C354">
            <v>0.35</v>
          </cell>
          <cell r="D354">
            <v>0.35</v>
          </cell>
          <cell r="G354">
            <v>0.35</v>
          </cell>
        </row>
        <row r="355">
          <cell r="B355" t="str">
            <v>PHAMDEKRIGHT</v>
          </cell>
          <cell r="C355">
            <v>0.02</v>
          </cell>
          <cell r="D355">
            <v>0.02</v>
          </cell>
          <cell r="G355">
            <v>0.02</v>
          </cell>
        </row>
        <row r="356">
          <cell r="B356" t="str">
            <v>PORTLANDRGHT</v>
          </cell>
          <cell r="C356">
            <v>1.7</v>
          </cell>
          <cell r="D356">
            <v>1.7</v>
          </cell>
          <cell r="G356">
            <v>1.7</v>
          </cell>
        </row>
        <row r="357">
          <cell r="B357" t="str">
            <v>RR19INTBREW</v>
          </cell>
          <cell r="C357">
            <v>0.01</v>
          </cell>
          <cell r="D357">
            <v>0.01</v>
          </cell>
          <cell r="G357">
            <v>0.01</v>
          </cell>
        </row>
        <row r="358">
          <cell r="B358" t="str">
            <v>RR2017UBN</v>
          </cell>
          <cell r="C358">
            <v>2.12</v>
          </cell>
          <cell r="D358">
            <v>2.12</v>
          </cell>
          <cell r="G358">
            <v>2.12</v>
          </cell>
        </row>
        <row r="359">
          <cell r="B359" t="str">
            <v>RR2018FLRMIL</v>
          </cell>
          <cell r="C359">
            <v>4</v>
          </cell>
          <cell r="D359">
            <v>4</v>
          </cell>
          <cell r="G359">
            <v>4</v>
          </cell>
        </row>
        <row r="360">
          <cell r="B360" t="str">
            <v>RR2018MAYBAK</v>
          </cell>
          <cell r="C360">
            <v>0.01</v>
          </cell>
          <cell r="D360">
            <v>0.01</v>
          </cell>
          <cell r="G360">
            <v>0.01</v>
          </cell>
        </row>
        <row r="361">
          <cell r="B361" t="str">
            <v>RR2018WAPCO</v>
          </cell>
          <cell r="C361">
            <v>0.01</v>
          </cell>
          <cell r="D361">
            <v>0.01</v>
          </cell>
          <cell r="G361">
            <v>0.01</v>
          </cell>
        </row>
        <row r="362">
          <cell r="B362" t="str">
            <v>RR2019CILEAS</v>
          </cell>
          <cell r="C362">
            <v>0.01</v>
          </cell>
          <cell r="D362">
            <v>0.01</v>
          </cell>
          <cell r="G362">
            <v>0.01</v>
          </cell>
        </row>
        <row r="363">
          <cell r="B363" t="str">
            <v>RR2019FIDSON</v>
          </cell>
          <cell r="C363">
            <v>0.05</v>
          </cell>
          <cell r="D363">
            <v>0.05</v>
          </cell>
          <cell r="G363">
            <v>0.05</v>
          </cell>
        </row>
        <row r="364">
          <cell r="B364" t="str">
            <v>RR2019REDSTA</v>
          </cell>
          <cell r="C364">
            <v>0.1</v>
          </cell>
          <cell r="D364">
            <v>0.1</v>
          </cell>
          <cell r="G364">
            <v>0.1</v>
          </cell>
        </row>
        <row r="365">
          <cell r="B365" t="str">
            <v>RR2019SOVREN</v>
          </cell>
          <cell r="C365">
            <v>0.01</v>
          </cell>
          <cell r="D365">
            <v>0.01</v>
          </cell>
          <cell r="G365">
            <v>0.01</v>
          </cell>
        </row>
        <row r="366">
          <cell r="B366" t="str">
            <v>RR2019WAPIC</v>
          </cell>
          <cell r="C366">
            <v>0.01</v>
          </cell>
          <cell r="D366">
            <v>0.01</v>
          </cell>
          <cell r="G366">
            <v>0.01</v>
          </cell>
        </row>
        <row r="367">
          <cell r="B367" t="str">
            <v>RR2020ABBEY</v>
          </cell>
          <cell r="C367">
            <v>0.04</v>
          </cell>
          <cell r="D367">
            <v>0.04</v>
          </cell>
          <cell r="G367">
            <v>0.04</v>
          </cell>
        </row>
        <row r="368">
          <cell r="B368" t="str">
            <v>RR2020UPDC</v>
          </cell>
          <cell r="C368">
            <v>0.01</v>
          </cell>
          <cell r="D368">
            <v>0.01</v>
          </cell>
          <cell r="G368">
            <v>0.01</v>
          </cell>
        </row>
        <row r="369">
          <cell r="B369" t="str">
            <v>RRMBENEFIT</v>
          </cell>
          <cell r="C369">
            <v>0.01</v>
          </cell>
          <cell r="D369">
            <v>0.01</v>
          </cell>
          <cell r="G369">
            <v>0.01</v>
          </cell>
        </row>
        <row r="370">
          <cell r="B370" t="str">
            <v>SOVRIGHTS</v>
          </cell>
          <cell r="C370">
            <v>0.01</v>
          </cell>
          <cell r="D370">
            <v>0.01</v>
          </cell>
          <cell r="G370">
            <v>0.01</v>
          </cell>
        </row>
        <row r="371">
          <cell r="B371" t="str">
            <v>UACPROPRIGHT</v>
          </cell>
          <cell r="C371">
            <v>3</v>
          </cell>
          <cell r="D371">
            <v>3</v>
          </cell>
          <cell r="G371">
            <v>3</v>
          </cell>
        </row>
        <row r="372">
          <cell r="B372" t="str">
            <v>UBARIGHTS</v>
          </cell>
          <cell r="C372">
            <v>0.02</v>
          </cell>
          <cell r="D372">
            <v>0.02</v>
          </cell>
          <cell r="G372">
            <v>0.02</v>
          </cell>
        </row>
        <row r="373">
          <cell r="B373" t="str">
            <v>UNITYRIGHTS</v>
          </cell>
          <cell r="C373">
            <v>0.5</v>
          </cell>
          <cell r="D373">
            <v>0.5</v>
          </cell>
          <cell r="G373">
            <v>0.5</v>
          </cell>
        </row>
        <row r="374">
          <cell r="B374" t="str">
            <v>ACCESS</v>
          </cell>
          <cell r="C374">
            <v>9</v>
          </cell>
          <cell r="D374">
            <v>9</v>
          </cell>
          <cell r="E374">
            <v>9.1</v>
          </cell>
          <cell r="F374">
            <v>9.0500000000000007</v>
          </cell>
          <cell r="G374">
            <v>9.1</v>
          </cell>
          <cell r="I374">
            <v>3065536</v>
          </cell>
          <cell r="J374">
            <v>27800496.899999999</v>
          </cell>
        </row>
        <row r="375">
          <cell r="B375" t="str">
            <v>DANGCEM</v>
          </cell>
          <cell r="C375">
            <v>249.6</v>
          </cell>
          <cell r="D375">
            <v>249.6</v>
          </cell>
          <cell r="G375">
            <v>249.6</v>
          </cell>
          <cell r="I375">
            <v>70665</v>
          </cell>
          <cell r="J375">
            <v>17476933.100000001</v>
          </cell>
        </row>
        <row r="376">
          <cell r="B376" t="str">
            <v>FBNH</v>
          </cell>
          <cell r="C376">
            <v>7.4</v>
          </cell>
          <cell r="D376">
            <v>7.4</v>
          </cell>
          <cell r="E376">
            <v>7.4</v>
          </cell>
          <cell r="F376">
            <v>7.4</v>
          </cell>
          <cell r="G376">
            <v>7.4</v>
          </cell>
          <cell r="I376">
            <v>2288294</v>
          </cell>
          <cell r="J376">
            <v>16914881.5</v>
          </cell>
        </row>
        <row r="377">
          <cell r="B377" t="str">
            <v>MTNN</v>
          </cell>
          <cell r="C377">
            <v>172</v>
          </cell>
          <cell r="D377">
            <v>172</v>
          </cell>
          <cell r="E377">
            <v>172</v>
          </cell>
          <cell r="F377">
            <v>172</v>
          </cell>
          <cell r="G377">
            <v>172</v>
          </cell>
          <cell r="I377">
            <v>1151763</v>
          </cell>
          <cell r="J377">
            <v>198040620.30000001</v>
          </cell>
        </row>
        <row r="378">
          <cell r="B378" t="str">
            <v>SEPLAT</v>
          </cell>
          <cell r="C378">
            <v>759.7</v>
          </cell>
          <cell r="D378">
            <v>759.7</v>
          </cell>
          <cell r="G378">
            <v>759.7</v>
          </cell>
          <cell r="I378">
            <v>2006</v>
          </cell>
          <cell r="J378">
            <v>1371981.8</v>
          </cell>
        </row>
        <row r="379">
          <cell r="B379" t="str">
            <v>UBA</v>
          </cell>
          <cell r="C379">
            <v>7.55</v>
          </cell>
          <cell r="D379">
            <v>7.55</v>
          </cell>
          <cell r="E379">
            <v>7.6</v>
          </cell>
          <cell r="F379">
            <v>7.55</v>
          </cell>
          <cell r="G379">
            <v>7.55</v>
          </cell>
          <cell r="I379">
            <v>4794743</v>
          </cell>
          <cell r="J379">
            <v>36261976.799999997</v>
          </cell>
        </row>
        <row r="380">
          <cell r="B380" t="str">
            <v>WAPCO</v>
          </cell>
          <cell r="C380">
            <v>22.7</v>
          </cell>
          <cell r="D380">
            <v>22.7</v>
          </cell>
          <cell r="E380">
            <v>22.3</v>
          </cell>
          <cell r="F380">
            <v>21.5</v>
          </cell>
          <cell r="G380">
            <v>21.5</v>
          </cell>
          <cell r="I380">
            <v>4810069</v>
          </cell>
          <cell r="J380">
            <v>104918736.25</v>
          </cell>
        </row>
        <row r="381">
          <cell r="B381" t="str">
            <v>ZENITHBANK</v>
          </cell>
          <cell r="C381">
            <v>24.3</v>
          </cell>
          <cell r="D381">
            <v>24.3</v>
          </cell>
          <cell r="E381">
            <v>24.4</v>
          </cell>
          <cell r="F381">
            <v>24.3</v>
          </cell>
          <cell r="G381">
            <v>24.3</v>
          </cell>
          <cell r="I381">
            <v>5589198</v>
          </cell>
          <cell r="J381">
            <v>136018569.34999999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F0F63-499C-4903-BE0E-F39570E0B569}">
  <sheetPr>
    <pageSetUpPr fitToPage="1"/>
  </sheetPr>
  <dimension ref="A3:K119"/>
  <sheetViews>
    <sheetView showGridLines="0" tabSelected="1" workbookViewId="0">
      <pane xSplit="2" ySplit="6" topLeftCell="C36" activePane="bottomRight" state="frozen"/>
      <selection pane="topRight" activeCell="B1" sqref="B1"/>
      <selection pane="bottomLeft" activeCell="A4" sqref="A4"/>
      <selection pane="bottomRight" activeCell="L1" sqref="L1:M1048576"/>
    </sheetView>
  </sheetViews>
  <sheetFormatPr defaultRowHeight="15" x14ac:dyDescent="0.25"/>
  <cols>
    <col min="1" max="1" width="9.5703125" bestFit="1" customWidth="1"/>
    <col min="2" max="2" width="13.28515625" bestFit="1" customWidth="1"/>
    <col min="3" max="3" width="10.85546875" customWidth="1"/>
    <col min="4" max="4" width="8.7109375" bestFit="1" customWidth="1"/>
    <col min="5" max="5" width="20" bestFit="1" customWidth="1"/>
    <col min="6" max="6" width="9.85546875" bestFit="1" customWidth="1"/>
    <col min="7" max="7" width="11" customWidth="1"/>
    <col min="8" max="8" width="17.5703125" customWidth="1"/>
    <col min="9" max="9" width="15.42578125" bestFit="1" customWidth="1"/>
    <col min="10" max="10" width="18.5703125" customWidth="1"/>
    <col min="11" max="11" width="15.140625" customWidth="1"/>
  </cols>
  <sheetData>
    <row r="3" spans="1:11" x14ac:dyDescent="0.25">
      <c r="A3" s="1"/>
    </row>
    <row r="4" spans="1:11" ht="18.75" x14ac:dyDescent="0.3">
      <c r="A4" s="2" t="s">
        <v>0</v>
      </c>
      <c r="B4" s="2"/>
      <c r="C4" s="2"/>
      <c r="D4" s="2"/>
      <c r="E4" s="3">
        <f ca="1">TODAY()</f>
        <v>44685</v>
      </c>
      <c r="H4" s="4"/>
      <c r="I4" s="5" t="s">
        <v>1</v>
      </c>
      <c r="J4" s="5" t="s">
        <v>2</v>
      </c>
    </row>
    <row r="5" spans="1:11" x14ac:dyDescent="0.25">
      <c r="H5" s="6" t="s">
        <v>3</v>
      </c>
      <c r="I5" s="7">
        <f ca="1">'[1]Ticker Changes'!$N$20/[1]Indices!$W$1024-1</f>
        <v>9.8203144547406307E-3</v>
      </c>
      <c r="J5" s="7">
        <f ca="1">'[1]Ticker Changes'!$N$20/'[1]Ticker Changes'!$R$20-1</f>
        <v>0.17346880966672318</v>
      </c>
    </row>
    <row r="6" spans="1:11" ht="15" customHeight="1" x14ac:dyDescent="0.25">
      <c r="A6" s="8"/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9" t="s">
        <v>11</v>
      </c>
      <c r="J6" s="10" t="s">
        <v>12</v>
      </c>
      <c r="K6" s="10" t="s">
        <v>13</v>
      </c>
    </row>
    <row r="7" spans="1:11" x14ac:dyDescent="0.25">
      <c r="A7" s="11">
        <f>H7</f>
        <v>8.9285714285711748E-3</v>
      </c>
      <c r="B7" s="12" t="s">
        <v>14</v>
      </c>
      <c r="C7" s="13">
        <f>IFERROR(INDEX([1]Brain!C$3:C$381,MATCH($B7,[1]Brain!$B$3:$B$381,0)),"")</f>
        <v>1.1200000000000001</v>
      </c>
      <c r="D7" s="13">
        <f>IFERROR(INDEX([1]Brain!D$3:D$381,MATCH($B7,[1]Brain!$B$3:$B$381,0)),"")</f>
        <v>1.1200000000000001</v>
      </c>
      <c r="E7" s="14">
        <f>IFERROR(INDEX([1]Brain!E$3:E$381,MATCH($B7,[1]Brain!$B$3:$B$381,0)),"")</f>
        <v>1.1299999999999999</v>
      </c>
      <c r="F7" s="14">
        <f>IFERROR(INDEX([1]Brain!F$3:F$381,MATCH($B7,[1]Brain!$B$3:$B$381,0)),"")</f>
        <v>1.1299999999999999</v>
      </c>
      <c r="G7" s="13">
        <f>IFERROR(INDEX([1]Brain!G$3:G$381,MATCH($B7,[1]Brain!$B$3:$B$381,0)),"")</f>
        <v>1.1299999999999999</v>
      </c>
      <c r="H7" s="15">
        <f>IFERROR(G7/C7-1,"")</f>
        <v>8.9285714285711748E-3</v>
      </c>
      <c r="I7" s="16">
        <f>IFERROR(INDEX([1]Brain!I$3:I$381,MATCH($B7,[1]Brain!$B$3:$B$381,0)),"")</f>
        <v>8795931</v>
      </c>
      <c r="J7" s="16">
        <f>IFERROR(INDEX([1]Brain!J$3:J$381,MATCH($B7,[1]Brain!$B$3:$B$381,0)),"")</f>
        <v>9939402.0299999993</v>
      </c>
      <c r="K7" s="17">
        <f>VLOOKUP($B7,'[1]Ticker Changes'!$B:$L,11,FALSE)</f>
        <v>8.6538461538461453E-2</v>
      </c>
    </row>
    <row r="8" spans="1:11" x14ac:dyDescent="0.25">
      <c r="A8" s="11">
        <f t="shared" ref="A8:A71" si="0">H8</f>
        <v>6.4516129032258229E-2</v>
      </c>
      <c r="B8" s="12" t="s">
        <v>15</v>
      </c>
      <c r="C8" s="13">
        <f>IFERROR(INDEX([1]Brain!C$3:C$381,MATCH($B8,[1]Brain!$B$3:$B$381,0)),"")</f>
        <v>0.31</v>
      </c>
      <c r="D8" s="13">
        <f>IFERROR(INDEX([1]Brain!D$3:D$381,MATCH($B8,[1]Brain!$B$3:$B$381,0)),"")</f>
        <v>0.33</v>
      </c>
      <c r="E8" s="14">
        <f>IFERROR(INDEX([1]Brain!E$3:E$381,MATCH($B8,[1]Brain!$B$3:$B$381,0)),"")</f>
        <v>0.33</v>
      </c>
      <c r="F8" s="14">
        <f>IFERROR(INDEX([1]Brain!F$3:F$381,MATCH($B8,[1]Brain!$B$3:$B$381,0)),"")</f>
        <v>0.33</v>
      </c>
      <c r="G8" s="13">
        <f>IFERROR(INDEX([1]Brain!G$3:G$381,MATCH($B8,[1]Brain!$B$3:$B$381,0)),"")</f>
        <v>0.33</v>
      </c>
      <c r="H8" s="15">
        <f>IFERROR(G8/C8-1,"")</f>
        <v>6.4516129032258229E-2</v>
      </c>
      <c r="I8" s="16">
        <f>IFERROR(INDEX([1]Brain!I$3:I$381,MATCH($B8,[1]Brain!$B$3:$B$381,0)),"")</f>
        <v>396087</v>
      </c>
      <c r="J8" s="16">
        <f>IFERROR(INDEX([1]Brain!J$3:J$381,MATCH($B8,[1]Brain!$B$3:$B$381,0)),"")</f>
        <v>130067.55</v>
      </c>
      <c r="K8" s="17">
        <f>VLOOKUP($B8,'[1]Ticker Changes'!$B:$L,11,FALSE)</f>
        <v>6.4516129032258229E-2</v>
      </c>
    </row>
    <row r="9" spans="1:11" x14ac:dyDescent="0.25">
      <c r="A9" s="11">
        <f t="shared" si="0"/>
        <v>8.8435374149659962E-2</v>
      </c>
      <c r="B9" s="12" t="s">
        <v>16</v>
      </c>
      <c r="C9" s="13">
        <f>IFERROR(INDEX([1]Brain!C$3:C$381,MATCH($B9,[1]Brain!$B$3:$B$381,0)),"")</f>
        <v>1.47</v>
      </c>
      <c r="D9" s="13">
        <f>IFERROR(INDEX([1]Brain!D$3:D$381,MATCH($B9,[1]Brain!$B$3:$B$381,0)),"")</f>
        <v>1.47</v>
      </c>
      <c r="E9" s="14">
        <f>IFERROR(INDEX([1]Brain!E$3:E$381,MATCH($B9,[1]Brain!$B$3:$B$381,0)),"")</f>
        <v>1.6</v>
      </c>
      <c r="F9" s="14">
        <f>IFERROR(INDEX([1]Brain!F$3:F$381,MATCH($B9,[1]Brain!$B$3:$B$381,0)),"")</f>
        <v>1.56</v>
      </c>
      <c r="G9" s="13">
        <f>IFERROR(INDEX([1]Brain!G$3:G$381,MATCH($B9,[1]Brain!$B$3:$B$381,0)),"")</f>
        <v>1.6</v>
      </c>
      <c r="H9" s="15">
        <f t="shared" ref="H9:H72" si="1">IFERROR(G9/C9-1,"")</f>
        <v>8.8435374149659962E-2</v>
      </c>
      <c r="I9" s="16">
        <f>IFERROR(INDEX([1]Brain!I$3:I$381,MATCH($B9,[1]Brain!$B$3:$B$381,0)),"")</f>
        <v>1723721</v>
      </c>
      <c r="J9" s="16">
        <f>IFERROR(INDEX([1]Brain!J$3:J$381,MATCH($B9,[1]Brain!$B$3:$B$381,0)),"")</f>
        <v>2729387.98</v>
      </c>
      <c r="K9" s="17">
        <f>VLOOKUP($B9,'[1]Ticker Changes'!$B:$L,11,FALSE)</f>
        <v>2.2000000000000002</v>
      </c>
    </row>
    <row r="10" spans="1:11" x14ac:dyDescent="0.25">
      <c r="A10" s="11">
        <f t="shared" si="0"/>
        <v>-1.0309278350515427E-2</v>
      </c>
      <c r="B10" s="12" t="s">
        <v>17</v>
      </c>
      <c r="C10" s="13">
        <f>IFERROR(INDEX([1]Brain!C$3:C$381,MATCH($B10,[1]Brain!$B$3:$B$381,0)),"")</f>
        <v>9.6999999999999993</v>
      </c>
      <c r="D10" s="13">
        <f>IFERROR(INDEX([1]Brain!D$3:D$381,MATCH($B10,[1]Brain!$B$3:$B$381,0)),"")</f>
        <v>9.6999999999999993</v>
      </c>
      <c r="E10" s="14">
        <f>IFERROR(INDEX([1]Brain!E$3:E$381,MATCH($B10,[1]Brain!$B$3:$B$381,0)),"")</f>
        <v>9.6999999999999993</v>
      </c>
      <c r="F10" s="14">
        <f>IFERROR(INDEX([1]Brain!F$3:F$381,MATCH($B10,[1]Brain!$B$3:$B$381,0)),"")</f>
        <v>9.6</v>
      </c>
      <c r="G10" s="13">
        <f>IFERROR(INDEX([1]Brain!G$3:G$381,MATCH($B10,[1]Brain!$B$3:$B$381,0)),"")</f>
        <v>9.6</v>
      </c>
      <c r="H10" s="15">
        <f t="shared" si="1"/>
        <v>-1.0309278350515427E-2</v>
      </c>
      <c r="I10" s="16">
        <f>IFERROR(INDEX([1]Brain!I$3:I$381,MATCH($B10,[1]Brain!$B$3:$B$381,0)),"")</f>
        <v>23804983</v>
      </c>
      <c r="J10" s="16">
        <f>IFERROR(INDEX([1]Brain!J$3:J$381,MATCH($B10,[1]Brain!$B$3:$B$381,0)),"")</f>
        <v>229513215</v>
      </c>
      <c r="K10" s="17">
        <f>VLOOKUP($B10,'[1]Ticker Changes'!$B:$L,11,FALSE)</f>
        <v>3.2258064516129004E-2</v>
      </c>
    </row>
    <row r="11" spans="1:11" x14ac:dyDescent="0.25">
      <c r="A11" s="11">
        <f t="shared" si="0"/>
        <v>0</v>
      </c>
      <c r="B11" s="12" t="s">
        <v>18</v>
      </c>
      <c r="C11" s="13">
        <f>IFERROR(INDEX([1]Brain!C$3:C$381,MATCH($B11,[1]Brain!$B$3:$B$381,0)),"")</f>
        <v>0.2</v>
      </c>
      <c r="D11" s="13">
        <f>IFERROR(INDEX([1]Brain!D$3:D$381,MATCH($B11,[1]Brain!$B$3:$B$381,0)),"")</f>
        <v>0.2</v>
      </c>
      <c r="E11" s="14">
        <f>IFERROR(INDEX([1]Brain!E$3:E$381,MATCH($B11,[1]Brain!$B$3:$B$381,0)),"")</f>
        <v>0</v>
      </c>
      <c r="F11" s="14">
        <f>IFERROR(INDEX([1]Brain!F$3:F$381,MATCH($B11,[1]Brain!$B$3:$B$381,0)),"")</f>
        <v>0</v>
      </c>
      <c r="G11" s="13">
        <f>IFERROR(INDEX([1]Brain!G$3:G$381,MATCH($B11,[1]Brain!$B$3:$B$381,0)),"")</f>
        <v>0.2</v>
      </c>
      <c r="H11" s="15">
        <f t="shared" si="1"/>
        <v>0</v>
      </c>
      <c r="I11" s="16">
        <f>IFERROR(INDEX([1]Brain!I$3:I$381,MATCH($B11,[1]Brain!$B$3:$B$381,0)),"")</f>
        <v>500</v>
      </c>
      <c r="J11" s="16">
        <f>IFERROR(INDEX([1]Brain!J$3:J$381,MATCH($B11,[1]Brain!$B$3:$B$381,0)),"")</f>
        <v>100</v>
      </c>
      <c r="K11" s="17">
        <f>VLOOKUP($B11,'[1]Ticker Changes'!$B:$L,11,FALSE)</f>
        <v>0</v>
      </c>
    </row>
    <row r="12" spans="1:11" x14ac:dyDescent="0.25">
      <c r="A12" s="11">
        <f t="shared" si="0"/>
        <v>0</v>
      </c>
      <c r="B12" s="12" t="s">
        <v>19</v>
      </c>
      <c r="C12" s="13">
        <f>IFERROR(INDEX([1]Brain!C$3:C$381,MATCH($B12,[1]Brain!$B$3:$B$381,0)),"")</f>
        <v>6</v>
      </c>
      <c r="D12" s="13">
        <f>IFERROR(INDEX([1]Brain!D$3:D$381,MATCH($B12,[1]Brain!$B$3:$B$381,0)),"")</f>
        <v>6</v>
      </c>
      <c r="E12" s="14">
        <f>IFERROR(INDEX([1]Brain!E$3:E$381,MATCH($B12,[1]Brain!$B$3:$B$381,0)),"")</f>
        <v>6</v>
      </c>
      <c r="F12" s="14">
        <f>IFERROR(INDEX([1]Brain!F$3:F$381,MATCH($B12,[1]Brain!$B$3:$B$381,0)),"")</f>
        <v>6</v>
      </c>
      <c r="G12" s="13">
        <f>IFERROR(INDEX([1]Brain!G$3:G$381,MATCH($B12,[1]Brain!$B$3:$B$381,0)),"")</f>
        <v>6</v>
      </c>
      <c r="H12" s="15">
        <f t="shared" si="1"/>
        <v>0</v>
      </c>
      <c r="I12" s="16">
        <f>IFERROR(INDEX([1]Brain!I$3:I$381,MATCH($B12,[1]Brain!$B$3:$B$381,0)),"")</f>
        <v>512836</v>
      </c>
      <c r="J12" s="16">
        <f>IFERROR(INDEX([1]Brain!J$3:J$381,MATCH($B12,[1]Brain!$B$3:$B$381,0)),"")</f>
        <v>3074079.2</v>
      </c>
      <c r="K12" s="17">
        <f>VLOOKUP($B12,'[1]Ticker Changes'!$B:$L,11,FALSE)</f>
        <v>2.3890784982935065E-2</v>
      </c>
    </row>
    <row r="13" spans="1:11" x14ac:dyDescent="0.25">
      <c r="A13" s="11">
        <f t="shared" si="0"/>
        <v>0</v>
      </c>
      <c r="B13" s="12" t="s">
        <v>20</v>
      </c>
      <c r="C13" s="13">
        <f>IFERROR(INDEX([1]Brain!C$3:C$381,MATCH($B13,[1]Brain!$B$3:$B$381,0)),"")</f>
        <v>0.2</v>
      </c>
      <c r="D13" s="13">
        <f>IFERROR(INDEX([1]Brain!D$3:D$381,MATCH($B13,[1]Brain!$B$3:$B$381,0)),"")</f>
        <v>0.2</v>
      </c>
      <c r="E13" s="14">
        <f>IFERROR(INDEX([1]Brain!E$3:E$381,MATCH($B13,[1]Brain!$B$3:$B$381,0)),"")</f>
        <v>0</v>
      </c>
      <c r="F13" s="14">
        <f>IFERROR(INDEX([1]Brain!F$3:F$381,MATCH($B13,[1]Brain!$B$3:$B$381,0)),"")</f>
        <v>0</v>
      </c>
      <c r="G13" s="13">
        <f>IFERROR(INDEX([1]Brain!G$3:G$381,MATCH($B13,[1]Brain!$B$3:$B$381,0)),"")</f>
        <v>0.2</v>
      </c>
      <c r="H13" s="15">
        <f t="shared" si="1"/>
        <v>0</v>
      </c>
      <c r="I13" s="16">
        <f>IFERROR(INDEX([1]Brain!I$3:I$381,MATCH($B13,[1]Brain!$B$3:$B$381,0)),"")</f>
        <v>0</v>
      </c>
      <c r="J13" s="16">
        <f>IFERROR(INDEX([1]Brain!J$3:J$381,MATCH($B13,[1]Brain!$B$3:$B$381,0)),"")</f>
        <v>0</v>
      </c>
      <c r="K13" s="17">
        <f>VLOOKUP($B13,'[1]Ticker Changes'!$B:$L,11,FALSE)</f>
        <v>0</v>
      </c>
    </row>
    <row r="14" spans="1:11" x14ac:dyDescent="0.25">
      <c r="A14" s="11">
        <f t="shared" si="0"/>
        <v>-5.0632911392405111E-2</v>
      </c>
      <c r="B14" s="12" t="s">
        <v>21</v>
      </c>
      <c r="C14" s="13">
        <f>IFERROR(INDEX([1]Brain!C$3:C$381,MATCH($B14,[1]Brain!$B$3:$B$381,0)),"")</f>
        <v>0.79</v>
      </c>
      <c r="D14" s="13">
        <f>IFERROR(INDEX([1]Brain!D$3:D$381,MATCH($B14,[1]Brain!$B$3:$B$381,0)),"")</f>
        <v>0.79</v>
      </c>
      <c r="E14" s="14">
        <f>IFERROR(INDEX([1]Brain!E$3:E$381,MATCH($B14,[1]Brain!$B$3:$B$381,0)),"")</f>
        <v>0.8</v>
      </c>
      <c r="F14" s="14">
        <f>IFERROR(INDEX([1]Brain!F$3:F$381,MATCH($B14,[1]Brain!$B$3:$B$381,0)),"")</f>
        <v>0.75</v>
      </c>
      <c r="G14" s="13">
        <f>IFERROR(INDEX([1]Brain!G$3:G$381,MATCH($B14,[1]Brain!$B$3:$B$381,0)),"")</f>
        <v>0.75</v>
      </c>
      <c r="H14" s="15">
        <f t="shared" si="1"/>
        <v>-5.0632911392405111E-2</v>
      </c>
      <c r="I14" s="16">
        <f>IFERROR(INDEX([1]Brain!I$3:I$381,MATCH($B14,[1]Brain!$B$3:$B$381,0)),"")</f>
        <v>31031383</v>
      </c>
      <c r="J14" s="16">
        <f>IFERROR(INDEX([1]Brain!J$3:J$381,MATCH($B14,[1]Brain!$B$3:$B$381,0)),"")</f>
        <v>24721361.969999999</v>
      </c>
      <c r="K14" s="17">
        <f>VLOOKUP($B14,'[1]Ticker Changes'!$B:$L,11,FALSE)</f>
        <v>7.1428571428571397E-2</v>
      </c>
    </row>
    <row r="15" spans="1:11" x14ac:dyDescent="0.25">
      <c r="A15" s="11">
        <f t="shared" si="0"/>
        <v>0</v>
      </c>
      <c r="B15" s="12" t="s">
        <v>22</v>
      </c>
      <c r="C15" s="13">
        <f>IFERROR(INDEX([1]Brain!C$3:C$381,MATCH($B15,[1]Brain!$B$3:$B$381,0)),"")</f>
        <v>1386</v>
      </c>
      <c r="D15" s="13">
        <f>IFERROR(INDEX([1]Brain!D$3:D$381,MATCH($B15,[1]Brain!$B$3:$B$381,0)),"")</f>
        <v>1386</v>
      </c>
      <c r="E15" s="14">
        <f>IFERROR(INDEX([1]Brain!E$3:E$381,MATCH($B15,[1]Brain!$B$3:$B$381,0)),"")</f>
        <v>0</v>
      </c>
      <c r="F15" s="14">
        <f>IFERROR(INDEX([1]Brain!F$3:F$381,MATCH($B15,[1]Brain!$B$3:$B$381,0)),"")</f>
        <v>0</v>
      </c>
      <c r="G15" s="13">
        <f>IFERROR(INDEX([1]Brain!G$3:G$381,MATCH($B15,[1]Brain!$B$3:$B$381,0)),"")</f>
        <v>1386</v>
      </c>
      <c r="H15" s="15">
        <f t="shared" si="1"/>
        <v>0</v>
      </c>
      <c r="I15" s="16">
        <f>IFERROR(INDEX([1]Brain!I$3:I$381,MATCH($B15,[1]Brain!$B$3:$B$381,0)),"")</f>
        <v>29775</v>
      </c>
      <c r="J15" s="16">
        <f>IFERROR(INDEX([1]Brain!J$3:J$381,MATCH($B15,[1]Brain!$B$3:$B$381,0)),"")</f>
        <v>41769233</v>
      </c>
      <c r="K15" s="17">
        <f>VLOOKUP($B15,'[1]Ticker Changes'!$B:$L,11,FALSE)</f>
        <v>0.45130890052356021</v>
      </c>
    </row>
    <row r="16" spans="1:11" x14ac:dyDescent="0.25">
      <c r="A16" s="11">
        <f t="shared" si="0"/>
        <v>0</v>
      </c>
      <c r="B16" s="12" t="s">
        <v>23</v>
      </c>
      <c r="C16" s="13">
        <f>IFERROR(INDEX([1]Brain!C$3:C$381,MATCH($B16,[1]Brain!$B$3:$B$381,0)),"")</f>
        <v>13.7</v>
      </c>
      <c r="D16" s="13">
        <f>IFERROR(INDEX([1]Brain!D$3:D$381,MATCH($B16,[1]Brain!$B$3:$B$381,0)),"")</f>
        <v>13.7</v>
      </c>
      <c r="E16" s="14">
        <f>IFERROR(INDEX([1]Brain!E$3:E$381,MATCH($B16,[1]Brain!$B$3:$B$381,0)),"")</f>
        <v>0</v>
      </c>
      <c r="F16" s="14">
        <f>IFERROR(INDEX([1]Brain!F$3:F$381,MATCH($B16,[1]Brain!$B$3:$B$381,0)),"")</f>
        <v>0</v>
      </c>
      <c r="G16" s="13">
        <f>IFERROR(INDEX([1]Brain!G$3:G$381,MATCH($B16,[1]Brain!$B$3:$B$381,0)),"")</f>
        <v>13.7</v>
      </c>
      <c r="H16" s="15">
        <f t="shared" si="1"/>
        <v>0</v>
      </c>
      <c r="I16" s="16">
        <f>IFERROR(INDEX([1]Brain!I$3:I$381,MATCH($B16,[1]Brain!$B$3:$B$381,0)),"")</f>
        <v>213780</v>
      </c>
      <c r="J16" s="16">
        <f>IFERROR(INDEX([1]Brain!J$3:J$381,MATCH($B16,[1]Brain!$B$3:$B$381,0)),"")</f>
        <v>2899277.8</v>
      </c>
      <c r="K16" s="17">
        <f>VLOOKUP($B16,'[1]Ticker Changes'!$B:$L,11,FALSE)</f>
        <v>5.3846153846153877E-2</v>
      </c>
    </row>
    <row r="17" spans="1:11" x14ac:dyDescent="0.25">
      <c r="A17" s="11">
        <f t="shared" si="0"/>
        <v>0</v>
      </c>
      <c r="B17" s="12" t="s">
        <v>24</v>
      </c>
      <c r="C17" s="13">
        <f>IFERROR(INDEX([1]Brain!C$3:C$381,MATCH($B17,[1]Brain!$B$3:$B$381,0)),"")</f>
        <v>7.7</v>
      </c>
      <c r="D17" s="13">
        <f>IFERROR(INDEX([1]Brain!D$3:D$381,MATCH($B17,[1]Brain!$B$3:$B$381,0)),"")</f>
        <v>7.7</v>
      </c>
      <c r="E17" s="14">
        <f>IFERROR(INDEX([1]Brain!E$3:E$381,MATCH($B17,[1]Brain!$B$3:$B$381,0)),"")</f>
        <v>0</v>
      </c>
      <c r="F17" s="14">
        <f>IFERROR(INDEX([1]Brain!F$3:F$381,MATCH($B17,[1]Brain!$B$3:$B$381,0)),"")</f>
        <v>0</v>
      </c>
      <c r="G17" s="13">
        <f>IFERROR(INDEX([1]Brain!G$3:G$381,MATCH($B17,[1]Brain!$B$3:$B$381,0)),"")</f>
        <v>7.7</v>
      </c>
      <c r="H17" s="15">
        <f t="shared" si="1"/>
        <v>0</v>
      </c>
      <c r="I17" s="16">
        <f>IFERROR(INDEX([1]Brain!I$3:I$381,MATCH($B17,[1]Brain!$B$3:$B$381,0)),"")</f>
        <v>51589</v>
      </c>
      <c r="J17" s="16">
        <f>IFERROR(INDEX([1]Brain!J$3:J$381,MATCH($B17,[1]Brain!$B$3:$B$381,0)),"")</f>
        <v>393393.2</v>
      </c>
      <c r="K17" s="17">
        <f>VLOOKUP($B17,'[1]Ticker Changes'!$B:$L,11,FALSE)</f>
        <v>-9.9415204678362623E-2</v>
      </c>
    </row>
    <row r="18" spans="1:11" x14ac:dyDescent="0.25">
      <c r="A18" s="11">
        <f t="shared" si="0"/>
        <v>0</v>
      </c>
      <c r="B18" s="12" t="s">
        <v>25</v>
      </c>
      <c r="C18" s="13">
        <f>IFERROR(INDEX([1]Brain!C$3:C$381,MATCH($B18,[1]Brain!$B$3:$B$381,0)),"")</f>
        <v>58.2</v>
      </c>
      <c r="D18" s="13">
        <f>IFERROR(INDEX([1]Brain!D$3:D$381,MATCH($B18,[1]Brain!$B$3:$B$381,0)),"")</f>
        <v>58.2</v>
      </c>
      <c r="E18" s="14">
        <f>IFERROR(INDEX([1]Brain!E$3:E$381,MATCH($B18,[1]Brain!$B$3:$B$381,0)),"")</f>
        <v>0</v>
      </c>
      <c r="F18" s="14">
        <f>IFERROR(INDEX([1]Brain!F$3:F$381,MATCH($B18,[1]Brain!$B$3:$B$381,0)),"")</f>
        <v>0</v>
      </c>
      <c r="G18" s="13">
        <f>IFERROR(INDEX([1]Brain!G$3:G$381,MATCH($B18,[1]Brain!$B$3:$B$381,0)),"")</f>
        <v>58.2</v>
      </c>
      <c r="H18" s="15">
        <f t="shared" si="1"/>
        <v>0</v>
      </c>
      <c r="I18" s="16">
        <f>IFERROR(INDEX([1]Brain!I$3:I$381,MATCH($B18,[1]Brain!$B$3:$B$381,0)),"")</f>
        <v>38961</v>
      </c>
      <c r="J18" s="16">
        <f>IFERROR(INDEX([1]Brain!J$3:J$381,MATCH($B18,[1]Brain!$B$3:$B$381,0)),"")</f>
        <v>2268892.1</v>
      </c>
      <c r="K18" s="17">
        <f>VLOOKUP($B18,'[1]Ticker Changes'!$B:$L,11,FALSE)</f>
        <v>9.9150141643059575E-2</v>
      </c>
    </row>
    <row r="19" spans="1:11" x14ac:dyDescent="0.25">
      <c r="A19" s="11">
        <f t="shared" si="0"/>
        <v>8.1573197378004281E-2</v>
      </c>
      <c r="B19" s="12" t="s">
        <v>26</v>
      </c>
      <c r="C19" s="13">
        <f>IFERROR(INDEX([1]Brain!C$3:C$381,MATCH($B19,[1]Brain!$B$3:$B$381,0)),"")</f>
        <v>68.650000000000006</v>
      </c>
      <c r="D19" s="13">
        <f>IFERROR(INDEX([1]Brain!D$3:D$381,MATCH($B19,[1]Brain!$B$3:$B$381,0)),"")</f>
        <v>68.650000000000006</v>
      </c>
      <c r="E19" s="14">
        <f>IFERROR(INDEX([1]Brain!E$3:E$381,MATCH($B19,[1]Brain!$B$3:$B$381,0)),"")</f>
        <v>74.25</v>
      </c>
      <c r="F19" s="14">
        <f>IFERROR(INDEX([1]Brain!F$3:F$381,MATCH($B19,[1]Brain!$B$3:$B$381,0)),"")</f>
        <v>74.25</v>
      </c>
      <c r="G19" s="13">
        <f>IFERROR(INDEX([1]Brain!G$3:G$381,MATCH($B19,[1]Brain!$B$3:$B$381,0)),"")</f>
        <v>74.25</v>
      </c>
      <c r="H19" s="15">
        <f t="shared" si="1"/>
        <v>8.1573197378004281E-2</v>
      </c>
      <c r="I19" s="16">
        <f>IFERROR(INDEX([1]Brain!I$3:I$381,MATCH($B19,[1]Brain!$B$3:$B$381,0)),"")</f>
        <v>1182978</v>
      </c>
      <c r="J19" s="16">
        <f>IFERROR(INDEX([1]Brain!J$3:J$381,MATCH($B19,[1]Brain!$B$3:$B$381,0)),"")</f>
        <v>82166016</v>
      </c>
      <c r="K19" s="17">
        <f>VLOOKUP($B19,'[1]Ticker Changes'!$B:$L,11,FALSE)</f>
        <v>0.10738255033557054</v>
      </c>
    </row>
    <row r="20" spans="1:11" x14ac:dyDescent="0.25">
      <c r="A20" s="11">
        <f t="shared" si="0"/>
        <v>9.7560975609756184E-2</v>
      </c>
      <c r="B20" s="12" t="s">
        <v>27</v>
      </c>
      <c r="C20" s="13">
        <f>IFERROR(INDEX([1]Brain!C$3:C$381,MATCH($B20,[1]Brain!$B$3:$B$381,0)),"")</f>
        <v>10.25</v>
      </c>
      <c r="D20" s="13">
        <f>IFERROR(INDEX([1]Brain!D$3:D$381,MATCH($B20,[1]Brain!$B$3:$B$381,0)),"")</f>
        <v>11.25</v>
      </c>
      <c r="E20" s="14">
        <f>IFERROR(INDEX([1]Brain!E$3:E$381,MATCH($B20,[1]Brain!$B$3:$B$381,0)),"")</f>
        <v>11.25</v>
      </c>
      <c r="F20" s="14">
        <f>IFERROR(INDEX([1]Brain!F$3:F$381,MATCH($B20,[1]Brain!$B$3:$B$381,0)),"")</f>
        <v>10.8</v>
      </c>
      <c r="G20" s="13">
        <f>IFERROR(INDEX([1]Brain!G$3:G$381,MATCH($B20,[1]Brain!$B$3:$B$381,0)),"")</f>
        <v>11.25</v>
      </c>
      <c r="H20" s="15">
        <f t="shared" si="1"/>
        <v>9.7560975609756184E-2</v>
      </c>
      <c r="I20" s="16">
        <f>IFERROR(INDEX([1]Brain!I$3:I$381,MATCH($B20,[1]Brain!$B$3:$B$381,0)),"")</f>
        <v>12417671</v>
      </c>
      <c r="J20" s="16">
        <f>IFERROR(INDEX([1]Brain!J$3:J$381,MATCH($B20,[1]Brain!$B$3:$B$381,0)),"")</f>
        <v>139258261.30000001</v>
      </c>
      <c r="K20" s="17">
        <f>VLOOKUP($B20,'[1]Ticker Changes'!$B:$L,11,FALSE)</f>
        <v>0.27840909090909083</v>
      </c>
    </row>
    <row r="21" spans="1:11" x14ac:dyDescent="0.25">
      <c r="A21" s="11">
        <f t="shared" si="0"/>
        <v>0</v>
      </c>
      <c r="B21" s="12" t="s">
        <v>28</v>
      </c>
      <c r="C21" s="13">
        <f>IFERROR(INDEX([1]Brain!C$3:C$381,MATCH($B21,[1]Brain!$B$3:$B$381,0)),"")</f>
        <v>21.9</v>
      </c>
      <c r="D21" s="13">
        <f>IFERROR(INDEX([1]Brain!D$3:D$381,MATCH($B21,[1]Brain!$B$3:$B$381,0)),"")</f>
        <v>21.9</v>
      </c>
      <c r="E21" s="14">
        <f>IFERROR(INDEX([1]Brain!E$3:E$381,MATCH($B21,[1]Brain!$B$3:$B$381,0)),"")</f>
        <v>0</v>
      </c>
      <c r="F21" s="14">
        <f>IFERROR(INDEX([1]Brain!F$3:F$381,MATCH($B21,[1]Brain!$B$3:$B$381,0)),"")</f>
        <v>0</v>
      </c>
      <c r="G21" s="13">
        <f>IFERROR(INDEX([1]Brain!G$3:G$381,MATCH($B21,[1]Brain!$B$3:$B$381,0)),"")</f>
        <v>21.9</v>
      </c>
      <c r="H21" s="15">
        <f t="shared" si="1"/>
        <v>0</v>
      </c>
      <c r="I21" s="16">
        <f>IFERROR(INDEX([1]Brain!I$3:I$381,MATCH($B21,[1]Brain!$B$3:$B$381,0)),"")</f>
        <v>19593</v>
      </c>
      <c r="J21" s="16">
        <f>IFERROR(INDEX([1]Brain!J$3:J$381,MATCH($B21,[1]Brain!$B$3:$B$381,0)),"")</f>
        <v>419112.5</v>
      </c>
      <c r="K21" s="17">
        <f>VLOOKUP($B21,'[1]Ticker Changes'!$B:$L,11,FALSE)</f>
        <v>0.12596401028277637</v>
      </c>
    </row>
    <row r="22" spans="1:11" x14ac:dyDescent="0.25">
      <c r="A22" s="11">
        <f t="shared" si="0"/>
        <v>0</v>
      </c>
      <c r="B22" s="12" t="s">
        <v>29</v>
      </c>
      <c r="C22" s="13">
        <f>IFERROR(INDEX([1]Brain!C$3:C$381,MATCH($B22,[1]Brain!$B$3:$B$381,0)),"")</f>
        <v>1.2</v>
      </c>
      <c r="D22" s="13">
        <f>IFERROR(INDEX([1]Brain!D$3:D$381,MATCH($B22,[1]Brain!$B$3:$B$381,0)),"")</f>
        <v>1.2</v>
      </c>
      <c r="E22" s="14">
        <f>IFERROR(INDEX([1]Brain!E$3:E$381,MATCH($B22,[1]Brain!$B$3:$B$381,0)),"")</f>
        <v>0</v>
      </c>
      <c r="F22" s="14">
        <f>IFERROR(INDEX([1]Brain!F$3:F$381,MATCH($B22,[1]Brain!$B$3:$B$381,0)),"")</f>
        <v>0</v>
      </c>
      <c r="G22" s="13">
        <f>IFERROR(INDEX([1]Brain!G$3:G$381,MATCH($B22,[1]Brain!$B$3:$B$381,0)),"")</f>
        <v>1.2</v>
      </c>
      <c r="H22" s="15">
        <f t="shared" si="1"/>
        <v>0</v>
      </c>
      <c r="I22" s="16">
        <f>IFERROR(INDEX([1]Brain!I$3:I$381,MATCH($B22,[1]Brain!$B$3:$B$381,0)),"")</f>
        <v>227058</v>
      </c>
      <c r="J22" s="16">
        <f>IFERROR(INDEX([1]Brain!J$3:J$381,MATCH($B22,[1]Brain!$B$3:$B$381,0)),"")</f>
        <v>289342.90000000002</v>
      </c>
      <c r="K22" s="17">
        <f>VLOOKUP($B22,'[1]Ticker Changes'!$B:$L,11,FALSE)</f>
        <v>-0.30232558139534882</v>
      </c>
    </row>
    <row r="23" spans="1:11" x14ac:dyDescent="0.25">
      <c r="A23" s="11">
        <f t="shared" si="0"/>
        <v>9.9206349206349298E-2</v>
      </c>
      <c r="B23" s="12" t="s">
        <v>30</v>
      </c>
      <c r="C23" s="13">
        <f>IFERROR(INDEX([1]Brain!C$3:C$381,MATCH($B23,[1]Brain!$B$3:$B$381,0)),"")</f>
        <v>2.52</v>
      </c>
      <c r="D23" s="13">
        <f>IFERROR(INDEX([1]Brain!D$3:D$381,MATCH($B23,[1]Brain!$B$3:$B$381,0)),"")</f>
        <v>2.52</v>
      </c>
      <c r="E23" s="14">
        <f>IFERROR(INDEX([1]Brain!E$3:E$381,MATCH($B23,[1]Brain!$B$3:$B$381,0)),"")</f>
        <v>2.77</v>
      </c>
      <c r="F23" s="14">
        <f>IFERROR(INDEX([1]Brain!F$3:F$381,MATCH($B23,[1]Brain!$B$3:$B$381,0)),"")</f>
        <v>2.65</v>
      </c>
      <c r="G23" s="13">
        <f>IFERROR(INDEX([1]Brain!G$3:G$381,MATCH($B23,[1]Brain!$B$3:$B$381,0)),"")</f>
        <v>2.77</v>
      </c>
      <c r="H23" s="15">
        <f t="shared" si="1"/>
        <v>9.9206349206349298E-2</v>
      </c>
      <c r="I23" s="16">
        <f>IFERROR(INDEX([1]Brain!I$3:I$381,MATCH($B23,[1]Brain!$B$3:$B$381,0)),"")</f>
        <v>3398699</v>
      </c>
      <c r="J23" s="16">
        <f>IFERROR(INDEX([1]Brain!J$3:J$381,MATCH($B23,[1]Brain!$B$3:$B$381,0)),"")</f>
        <v>9237064.3300000001</v>
      </c>
      <c r="K23" s="17">
        <f>VLOOKUP($B23,'[1]Ticker Changes'!$B:$L,11,FALSE)</f>
        <v>0.17872340425531918</v>
      </c>
    </row>
    <row r="24" spans="1:11" x14ac:dyDescent="0.25">
      <c r="A24" s="11">
        <f t="shared" si="0"/>
        <v>9.5238095238095344E-2</v>
      </c>
      <c r="B24" s="12" t="s">
        <v>31</v>
      </c>
      <c r="C24" s="13">
        <f>IFERROR(INDEX([1]Brain!C$3:C$381,MATCH($B24,[1]Brain!$B$3:$B$381,0)),"")</f>
        <v>0.21</v>
      </c>
      <c r="D24" s="13">
        <f>IFERROR(INDEX([1]Brain!D$3:D$381,MATCH($B24,[1]Brain!$B$3:$B$381,0)),"")</f>
        <v>0.23</v>
      </c>
      <c r="E24" s="14">
        <f>IFERROR(INDEX([1]Brain!E$3:E$381,MATCH($B24,[1]Brain!$B$3:$B$381,0)),"")</f>
        <v>0.23</v>
      </c>
      <c r="F24" s="14">
        <f>IFERROR(INDEX([1]Brain!F$3:F$381,MATCH($B24,[1]Brain!$B$3:$B$381,0)),"")</f>
        <v>0.23</v>
      </c>
      <c r="G24" s="13">
        <f>IFERROR(INDEX([1]Brain!G$3:G$381,MATCH($B24,[1]Brain!$B$3:$B$381,0)),"")</f>
        <v>0.23</v>
      </c>
      <c r="H24" s="15">
        <f t="shared" si="1"/>
        <v>9.5238095238095344E-2</v>
      </c>
      <c r="I24" s="16">
        <f>IFERROR(INDEX([1]Brain!I$3:I$381,MATCH($B24,[1]Brain!$B$3:$B$381,0)),"")</f>
        <v>28926454</v>
      </c>
      <c r="J24" s="16">
        <f>IFERROR(INDEX([1]Brain!J$3:J$381,MATCH($B24,[1]Brain!$B$3:$B$381,0)),"")</f>
        <v>6653084.4199999999</v>
      </c>
      <c r="K24" s="17">
        <f>VLOOKUP($B24,'[1]Ticker Changes'!$B:$L,11,FALSE)</f>
        <v>4.5454545454545414E-2</v>
      </c>
    </row>
    <row r="25" spans="1:11" x14ac:dyDescent="0.25">
      <c r="A25" s="11">
        <f t="shared" si="0"/>
        <v>0</v>
      </c>
      <c r="B25" s="12" t="s">
        <v>32</v>
      </c>
      <c r="C25" s="13">
        <f>IFERROR(INDEX([1]Brain!C$3:C$381,MATCH($B25,[1]Brain!$B$3:$B$381,0)),"")</f>
        <v>2.2400000000000002</v>
      </c>
      <c r="D25" s="13">
        <f>IFERROR(INDEX([1]Brain!D$3:D$381,MATCH($B25,[1]Brain!$B$3:$B$381,0)),"")</f>
        <v>2.2400000000000002</v>
      </c>
      <c r="E25" s="14">
        <f>IFERROR(INDEX([1]Brain!E$3:E$381,MATCH($B25,[1]Brain!$B$3:$B$381,0)),"")</f>
        <v>0</v>
      </c>
      <c r="F25" s="14">
        <f>IFERROR(INDEX([1]Brain!F$3:F$381,MATCH($B25,[1]Brain!$B$3:$B$381,0)),"")</f>
        <v>0</v>
      </c>
      <c r="G25" s="13">
        <f>IFERROR(INDEX([1]Brain!G$3:G$381,MATCH($B25,[1]Brain!$B$3:$B$381,0)),"")</f>
        <v>2.2400000000000002</v>
      </c>
      <c r="H25" s="15">
        <f t="shared" si="1"/>
        <v>0</v>
      </c>
      <c r="I25" s="16">
        <f>IFERROR(INDEX([1]Brain!I$3:I$381,MATCH($B25,[1]Brain!$B$3:$B$381,0)),"")</f>
        <v>0</v>
      </c>
      <c r="J25" s="16">
        <f>IFERROR(INDEX([1]Brain!J$3:J$381,MATCH($B25,[1]Brain!$B$3:$B$381,0)),"")</f>
        <v>0</v>
      </c>
      <c r="K25" s="17">
        <f>VLOOKUP($B25,'[1]Ticker Changes'!$B:$L,11,FALSE)</f>
        <v>0</v>
      </c>
    </row>
    <row r="26" spans="1:11" x14ac:dyDescent="0.25">
      <c r="A26" s="11">
        <f t="shared" si="0"/>
        <v>0</v>
      </c>
      <c r="B26" s="12" t="s">
        <v>33</v>
      </c>
      <c r="C26" s="13">
        <f>IFERROR(INDEX([1]Brain!C$3:C$381,MATCH($B26,[1]Brain!$B$3:$B$381,0)),"")</f>
        <v>0.61</v>
      </c>
      <c r="D26" s="13">
        <f>IFERROR(INDEX([1]Brain!D$3:D$381,MATCH($B26,[1]Brain!$B$3:$B$381,0)),"")</f>
        <v>0.61</v>
      </c>
      <c r="E26" s="14">
        <f>IFERROR(INDEX([1]Brain!E$3:E$381,MATCH($B26,[1]Brain!$B$3:$B$381,0)),"")</f>
        <v>0</v>
      </c>
      <c r="F26" s="14">
        <f>IFERROR(INDEX([1]Brain!F$3:F$381,MATCH($B26,[1]Brain!$B$3:$B$381,0)),"")</f>
        <v>0</v>
      </c>
      <c r="G26" s="13">
        <f>IFERROR(INDEX([1]Brain!G$3:G$381,MATCH($B26,[1]Brain!$B$3:$B$381,0)),"")</f>
        <v>0.61</v>
      </c>
      <c r="H26" s="15">
        <f t="shared" si="1"/>
        <v>0</v>
      </c>
      <c r="I26" s="16">
        <f>IFERROR(INDEX([1]Brain!I$3:I$381,MATCH($B26,[1]Brain!$B$3:$B$381,0)),"")</f>
        <v>112866</v>
      </c>
      <c r="J26" s="16">
        <f>IFERROR(INDEX([1]Brain!J$3:J$381,MATCH($B26,[1]Brain!$B$3:$B$381,0)),"")</f>
        <v>68327.33</v>
      </c>
      <c r="K26" s="17">
        <f>VLOOKUP($B26,'[1]Ticker Changes'!$B:$L,11,FALSE)</f>
        <v>-0.22784810126582289</v>
      </c>
    </row>
    <row r="27" spans="1:11" x14ac:dyDescent="0.25">
      <c r="A27" s="11">
        <f t="shared" si="0"/>
        <v>0</v>
      </c>
      <c r="B27" s="12" t="s">
        <v>34</v>
      </c>
      <c r="C27" s="13">
        <f>IFERROR(INDEX([1]Brain!C$3:C$381,MATCH($B27,[1]Brain!$B$3:$B$381,0)),"")</f>
        <v>3.5</v>
      </c>
      <c r="D27" s="13">
        <f>IFERROR(INDEX([1]Brain!D$3:D$381,MATCH($B27,[1]Brain!$B$3:$B$381,0)),"")</f>
        <v>3.5</v>
      </c>
      <c r="E27" s="14">
        <f>IFERROR(INDEX([1]Brain!E$3:E$381,MATCH($B27,[1]Brain!$B$3:$B$381,0)),"")</f>
        <v>0</v>
      </c>
      <c r="F27" s="14">
        <v>0</v>
      </c>
      <c r="G27" s="13">
        <f>IFERROR(INDEX([1]Brain!G$3:G$381,MATCH($B27,[1]Brain!$B$3:$B$381,0)),"")</f>
        <v>3.5</v>
      </c>
      <c r="H27" s="15">
        <f t="shared" si="1"/>
        <v>0</v>
      </c>
      <c r="I27" s="16">
        <f>IFERROR(INDEX([1]Brain!I$3:I$381,MATCH($B27,[1]Brain!$B$3:$B$381,0)),"")</f>
        <v>12167</v>
      </c>
      <c r="J27" s="16">
        <f>IFERROR(INDEX([1]Brain!J$3:J$381,MATCH($B27,[1]Brain!$B$3:$B$381,0)),"")</f>
        <v>44651.85</v>
      </c>
      <c r="K27" s="17">
        <f>VLOOKUP($B27,'[1]Ticker Changes'!$B:$L,11,FALSE)</f>
        <v>-0.16666666666666674</v>
      </c>
    </row>
    <row r="28" spans="1:11" x14ac:dyDescent="0.25">
      <c r="A28" s="11">
        <f t="shared" si="0"/>
        <v>0</v>
      </c>
      <c r="B28" s="12" t="s">
        <v>35</v>
      </c>
      <c r="C28" s="13">
        <f>IFERROR(INDEX([1]Brain!C$3:C$381,MATCH($B28,[1]Brain!$B$3:$B$381,0)),"")</f>
        <v>26.2</v>
      </c>
      <c r="D28" s="13">
        <f>IFERROR(INDEX([1]Brain!D$3:D$381,MATCH($B28,[1]Brain!$B$3:$B$381,0)),"")</f>
        <v>26.2</v>
      </c>
      <c r="E28" s="14">
        <f>IFERROR(INDEX([1]Brain!E$3:E$381,MATCH($B28,[1]Brain!$B$3:$B$381,0)),"")</f>
        <v>0</v>
      </c>
      <c r="F28" s="14">
        <f>IFERROR(INDEX([1]Brain!F$3:F$381,MATCH($B28,[1]Brain!$B$3:$B$381,0)),"")</f>
        <v>0</v>
      </c>
      <c r="G28" s="13">
        <f>IFERROR(INDEX([1]Brain!G$3:G$381,MATCH($B28,[1]Brain!$B$3:$B$381,0)),"")</f>
        <v>26.2</v>
      </c>
      <c r="H28" s="15">
        <f t="shared" si="1"/>
        <v>0</v>
      </c>
      <c r="I28" s="16">
        <f>IFERROR(INDEX([1]Brain!I$3:I$381,MATCH($B28,[1]Brain!$B$3:$B$381,0)),"")</f>
        <v>162772</v>
      </c>
      <c r="J28" s="16">
        <f>IFERROR(INDEX([1]Brain!J$3:J$381,MATCH($B28,[1]Brain!$B$3:$B$381,0)),"")</f>
        <v>4528752.0999999996</v>
      </c>
      <c r="K28" s="17">
        <f>VLOOKUP($B28,'[1]Ticker Changes'!$B:$L,11,FALSE)</f>
        <v>0.19090909090909092</v>
      </c>
    </row>
    <row r="29" spans="1:11" x14ac:dyDescent="0.25">
      <c r="A29" s="11">
        <f t="shared" si="0"/>
        <v>-5.0847457627118509E-2</v>
      </c>
      <c r="B29" s="12" t="s">
        <v>36</v>
      </c>
      <c r="C29" s="13">
        <f>IFERROR(INDEX([1]Brain!C$3:C$381,MATCH($B29,[1]Brain!$B$3:$B$381,0)),"")</f>
        <v>0.59</v>
      </c>
      <c r="D29" s="13">
        <f>IFERROR(INDEX([1]Brain!D$3:D$381,MATCH($B29,[1]Brain!$B$3:$B$381,0)),"")</f>
        <v>0.59</v>
      </c>
      <c r="E29" s="14">
        <f>IFERROR(INDEX([1]Brain!E$3:E$381,MATCH($B29,[1]Brain!$B$3:$B$381,0)),"")</f>
        <v>0.56999999999999995</v>
      </c>
      <c r="F29" s="14">
        <f>IFERROR(INDEX([1]Brain!F$3:F$381,MATCH($B29,[1]Brain!$B$3:$B$381,0)),"")</f>
        <v>0.56000000000000005</v>
      </c>
      <c r="G29" s="13">
        <f>IFERROR(INDEX([1]Brain!G$3:G$381,MATCH($B29,[1]Brain!$B$3:$B$381,0)),"")</f>
        <v>0.56000000000000005</v>
      </c>
      <c r="H29" s="15">
        <f t="shared" si="1"/>
        <v>-5.0847457627118509E-2</v>
      </c>
      <c r="I29" s="16">
        <f>IFERROR(INDEX([1]Brain!I$3:I$381,MATCH($B29,[1]Brain!$B$3:$B$381,0)),"")</f>
        <v>3614560</v>
      </c>
      <c r="J29" s="16">
        <f>IFERROR(INDEX([1]Brain!J$3:J$381,MATCH($B29,[1]Brain!$B$3:$B$381,0)),"")</f>
        <v>2027487</v>
      </c>
      <c r="K29" s="17">
        <f>VLOOKUP($B29,'[1]Ticker Changes'!$B:$L,11,FALSE)</f>
        <v>0.21739130434782616</v>
      </c>
    </row>
    <row r="30" spans="1:11" x14ac:dyDescent="0.25">
      <c r="A30" s="11">
        <f t="shared" si="0"/>
        <v>-3.703703703703709E-2</v>
      </c>
      <c r="B30" s="12" t="s">
        <v>37</v>
      </c>
      <c r="C30" s="13">
        <f>IFERROR(INDEX([1]Brain!C$3:C$381,MATCH($B30,[1]Brain!$B$3:$B$381,0)),"")</f>
        <v>0.54</v>
      </c>
      <c r="D30" s="13">
        <f>IFERROR(INDEX([1]Brain!D$3:D$381,MATCH($B30,[1]Brain!$B$3:$B$381,0)),"")</f>
        <v>0.54</v>
      </c>
      <c r="E30" s="14">
        <f>IFERROR(INDEX([1]Brain!E$3:E$381,MATCH($B30,[1]Brain!$B$3:$B$381,0)),"")</f>
        <v>0.53</v>
      </c>
      <c r="F30" s="14">
        <f>IFERROR(INDEX([1]Brain!F$3:F$381,MATCH($B30,[1]Brain!$B$3:$B$381,0)),"")</f>
        <v>0.52</v>
      </c>
      <c r="G30" s="13">
        <f>IFERROR(INDEX([1]Brain!G$3:G$381,MATCH($B30,[1]Brain!$B$3:$B$381,0)),"")</f>
        <v>0.52</v>
      </c>
      <c r="H30" s="15">
        <f t="shared" si="1"/>
        <v>-3.703703703703709E-2</v>
      </c>
      <c r="I30" s="16">
        <f>IFERROR(INDEX([1]Brain!I$3:I$381,MATCH($B30,[1]Brain!$B$3:$B$381,0)),"")</f>
        <v>977716</v>
      </c>
      <c r="J30" s="16">
        <f>IFERROR(INDEX([1]Brain!J$3:J$381,MATCH($B30,[1]Brain!$B$3:$B$381,0)),"")</f>
        <v>510886.84</v>
      </c>
      <c r="K30" s="17">
        <f>VLOOKUP($B30,'[1]Ticker Changes'!$B:$L,11,FALSE)</f>
        <v>0.36842105263157898</v>
      </c>
    </row>
    <row r="31" spans="1:11" x14ac:dyDescent="0.25">
      <c r="A31" s="11">
        <f t="shared" si="0"/>
        <v>0</v>
      </c>
      <c r="B31" s="12" t="s">
        <v>38</v>
      </c>
      <c r="C31" s="13">
        <f>IFERROR(INDEX([1]Brain!C$3:C$381,MATCH($B31,[1]Brain!$B$3:$B$381,0)),"")</f>
        <v>7.15</v>
      </c>
      <c r="D31" s="13">
        <f>IFERROR(INDEX([1]Brain!D$3:D$381,MATCH($B31,[1]Brain!$B$3:$B$381,0)),"")</f>
        <v>7.15</v>
      </c>
      <c r="E31" s="14">
        <f>IFERROR(INDEX([1]Brain!E$3:E$381,MATCH($B31,[1]Brain!$B$3:$B$381,0)),"")</f>
        <v>0</v>
      </c>
      <c r="F31" s="14">
        <f>IFERROR(INDEX([1]Brain!F$3:F$381,MATCH($B31,[1]Brain!$B$3:$B$381,0)),"")</f>
        <v>0</v>
      </c>
      <c r="G31" s="13">
        <f>IFERROR(INDEX([1]Brain!G$3:G$381,MATCH($B31,[1]Brain!$B$3:$B$381,0)),"")</f>
        <v>7.15</v>
      </c>
      <c r="H31" s="15">
        <f t="shared" si="1"/>
        <v>0</v>
      </c>
      <c r="I31" s="16">
        <f>IFERROR(INDEX([1]Brain!I$3:I$381,MATCH($B31,[1]Brain!$B$3:$B$381,0)),"")</f>
        <v>62732</v>
      </c>
      <c r="J31" s="16">
        <f>IFERROR(INDEX([1]Brain!J$3:J$381,MATCH($B31,[1]Brain!$B$3:$B$381,0)),"")</f>
        <v>446023.8</v>
      </c>
      <c r="K31" s="17">
        <f>VLOOKUP($B31,'[1]Ticker Changes'!$B:$L,11,FALSE)</f>
        <v>-9.4936708860759444E-2</v>
      </c>
    </row>
    <row r="32" spans="1:11" x14ac:dyDescent="0.25">
      <c r="A32" s="11">
        <f t="shared" si="0"/>
        <v>-6.1475409836065587E-2</v>
      </c>
      <c r="B32" s="12" t="s">
        <v>39</v>
      </c>
      <c r="C32" s="13">
        <f>IFERROR(INDEX([1]Brain!C$3:C$381,MATCH($B32,[1]Brain!$B$3:$B$381,0)),"")</f>
        <v>2.44</v>
      </c>
      <c r="D32" s="13">
        <f>IFERROR(INDEX([1]Brain!D$3:D$381,MATCH($B32,[1]Brain!$B$3:$B$381,0)),"")</f>
        <v>2.44</v>
      </c>
      <c r="E32" s="14">
        <f>IFERROR(INDEX([1]Brain!E$3:E$381,MATCH($B32,[1]Brain!$B$3:$B$381,0)),"")</f>
        <v>2.5</v>
      </c>
      <c r="F32" s="14">
        <f>IFERROR(INDEX([1]Brain!F$3:F$381,MATCH($B32,[1]Brain!$B$3:$B$381,0)),"")</f>
        <v>2.29</v>
      </c>
      <c r="G32" s="13">
        <f>IFERROR(INDEX([1]Brain!G$3:G$381,MATCH($B32,[1]Brain!$B$3:$B$381,0)),"")</f>
        <v>2.29</v>
      </c>
      <c r="H32" s="15">
        <f t="shared" si="1"/>
        <v>-6.1475409836065587E-2</v>
      </c>
      <c r="I32" s="16">
        <f>IFERROR(INDEX([1]Brain!I$3:I$381,MATCH($B32,[1]Brain!$B$3:$B$381,0)),"")</f>
        <v>3372104</v>
      </c>
      <c r="J32" s="16">
        <f>IFERROR(INDEX([1]Brain!J$3:J$381,MATCH($B32,[1]Brain!$B$3:$B$381,0)),"")</f>
        <v>8056936.1500000004</v>
      </c>
      <c r="K32" s="17">
        <f>VLOOKUP($B32,'[1]Ticker Changes'!$B:$L,11,FALSE)</f>
        <v>-0.13257575757575757</v>
      </c>
    </row>
    <row r="33" spans="1:11" x14ac:dyDescent="0.25">
      <c r="A33" s="11">
        <f t="shared" si="0"/>
        <v>9.0909090909090828E-2</v>
      </c>
      <c r="B33" s="12" t="s">
        <v>40</v>
      </c>
      <c r="C33" s="13">
        <f>IFERROR(INDEX([1]Brain!C$3:C$381,MATCH($B33,[1]Brain!$B$3:$B$381,0)),"")</f>
        <v>0.88</v>
      </c>
      <c r="D33" s="13">
        <f>IFERROR(INDEX([1]Brain!D$3:D$381,MATCH($B33,[1]Brain!$B$3:$B$381,0)),"")</f>
        <v>0.88</v>
      </c>
      <c r="E33" s="14">
        <f>IFERROR(INDEX([1]Brain!E$3:E$381,MATCH($B33,[1]Brain!$B$3:$B$381,0)),"")</f>
        <v>0.96</v>
      </c>
      <c r="F33" s="14">
        <f>IFERROR(INDEX([1]Brain!F$3:F$381,MATCH($B33,[1]Brain!$B$3:$B$381,0)),"")</f>
        <v>0.9</v>
      </c>
      <c r="G33" s="13">
        <f>IFERROR(INDEX([1]Brain!G$3:G$381,MATCH($B33,[1]Brain!$B$3:$B$381,0)),"")</f>
        <v>0.96</v>
      </c>
      <c r="H33" s="15">
        <f t="shared" si="1"/>
        <v>9.0909090909090828E-2</v>
      </c>
      <c r="I33" s="16">
        <f>IFERROR(INDEX([1]Brain!I$3:I$381,MATCH($B33,[1]Brain!$B$3:$B$381,0)),"")</f>
        <v>2002779</v>
      </c>
      <c r="J33" s="16">
        <f>IFERROR(INDEX([1]Brain!J$3:J$381,MATCH($B33,[1]Brain!$B$3:$B$381,0)),"")</f>
        <v>1892667.84</v>
      </c>
      <c r="K33" s="17">
        <f>VLOOKUP($B33,'[1]Ticker Changes'!$B:$L,11,FALSE)</f>
        <v>-0.14285714285714302</v>
      </c>
    </row>
    <row r="34" spans="1:11" x14ac:dyDescent="0.25">
      <c r="A34" s="11">
        <f t="shared" si="0"/>
        <v>0</v>
      </c>
      <c r="B34" s="12" t="s">
        <v>41</v>
      </c>
      <c r="C34" s="13">
        <f>IFERROR(INDEX([1]Brain!C$3:C$381,MATCH($B34,[1]Brain!$B$3:$B$381,0)),"")</f>
        <v>0.2</v>
      </c>
      <c r="D34" s="13">
        <f>IFERROR(INDEX([1]Brain!D$3:D$381,MATCH($B34,[1]Brain!$B$3:$B$381,0)),"")</f>
        <v>0.2</v>
      </c>
      <c r="E34" s="14">
        <f>IFERROR(INDEX([1]Brain!E$3:E$381,MATCH($B34,[1]Brain!$B$3:$B$381,0)),"")</f>
        <v>0</v>
      </c>
      <c r="F34" s="14">
        <f>IFERROR(INDEX([1]Brain!F$3:F$381,MATCH($B34,[1]Brain!$B$3:$B$381,0)),"")</f>
        <v>0</v>
      </c>
      <c r="G34" s="13">
        <f>IFERROR(INDEX([1]Brain!G$3:G$381,MATCH($B34,[1]Brain!$B$3:$B$381,0)),"")</f>
        <v>0.2</v>
      </c>
      <c r="H34" s="15">
        <f t="shared" si="1"/>
        <v>0</v>
      </c>
      <c r="I34" s="16">
        <f>IFERROR(INDEX([1]Brain!I$3:I$381,MATCH($B34,[1]Brain!$B$3:$B$381,0)),"")</f>
        <v>0</v>
      </c>
      <c r="J34" s="16">
        <f>IFERROR(INDEX([1]Brain!J$3:J$381,MATCH($B34,[1]Brain!$B$3:$B$381,0)),"")</f>
        <v>0</v>
      </c>
      <c r="K34" s="17">
        <f>VLOOKUP($B34,'[1]Ticker Changes'!$B:$L,11,FALSE)</f>
        <v>0</v>
      </c>
    </row>
    <row r="35" spans="1:11" x14ac:dyDescent="0.25">
      <c r="A35" s="11">
        <f t="shared" si="0"/>
        <v>0</v>
      </c>
      <c r="B35" s="12" t="s">
        <v>42</v>
      </c>
      <c r="C35" s="13">
        <f>IFERROR(INDEX([1]Brain!C$3:C$381,MATCH($B35,[1]Brain!$B$3:$B$381,0)),"")</f>
        <v>292.39999999999998</v>
      </c>
      <c r="D35" s="13">
        <f>IFERROR(INDEX([1]Brain!D$3:D$381,MATCH($B35,[1]Brain!$B$3:$B$381,0)),"")</f>
        <v>292.39999999999998</v>
      </c>
      <c r="E35" s="14">
        <f>IFERROR(INDEX([1]Brain!E$3:E$381,MATCH($B35,[1]Brain!$B$3:$B$381,0)),"")</f>
        <v>299.3</v>
      </c>
      <c r="F35" s="14">
        <f>IFERROR(INDEX([1]Brain!F$3:F$381,MATCH($B35,[1]Brain!$B$3:$B$381,0)),"")</f>
        <v>292.39999999999998</v>
      </c>
      <c r="G35" s="13">
        <f>IFERROR(INDEX([1]Brain!G$3:G$381,MATCH($B35,[1]Brain!$B$3:$B$381,0)),"")</f>
        <v>292.39999999999998</v>
      </c>
      <c r="H35" s="15">
        <f t="shared" si="1"/>
        <v>0</v>
      </c>
      <c r="I35" s="16">
        <f>IFERROR(INDEX([1]Brain!I$3:I$381,MATCH($B35,[1]Brain!$B$3:$B$381,0)),"")</f>
        <v>1092937</v>
      </c>
      <c r="J35" s="16">
        <f>IFERROR(INDEX([1]Brain!J$3:J$381,MATCH($B35,[1]Brain!$B$3:$B$381,0)),"")</f>
        <v>321554227.10000002</v>
      </c>
      <c r="K35" s="17">
        <f>VLOOKUP($B35,'[1]Ticker Changes'!$B:$L,11,FALSE)</f>
        <v>0.13774319066147855</v>
      </c>
    </row>
    <row r="36" spans="1:11" x14ac:dyDescent="0.25">
      <c r="A36" s="11">
        <f t="shared" si="0"/>
        <v>0</v>
      </c>
      <c r="B36" s="12" t="s">
        <v>43</v>
      </c>
      <c r="C36" s="13">
        <f>IFERROR(INDEX([1]Brain!C$3:C$381,MATCH($B36,[1]Brain!$B$3:$B$381,0)),"")</f>
        <v>16.2</v>
      </c>
      <c r="D36" s="13">
        <f>IFERROR(INDEX([1]Brain!D$3:D$381,MATCH($B36,[1]Brain!$B$3:$B$381,0)),"")</f>
        <v>16.2</v>
      </c>
      <c r="E36" s="14">
        <f>IFERROR(INDEX([1]Brain!E$3:E$381,MATCH($B36,[1]Brain!$B$3:$B$381,0)),"")</f>
        <v>16.2</v>
      </c>
      <c r="F36" s="14">
        <f>IFERROR(INDEX([1]Brain!F$3:F$381,MATCH($B36,[1]Brain!$B$3:$B$381,0)),"")</f>
        <v>16.100000000000001</v>
      </c>
      <c r="G36" s="13">
        <f>IFERROR(INDEX([1]Brain!G$3:G$381,MATCH($B36,[1]Brain!$B$3:$B$381,0)),"")</f>
        <v>16.2</v>
      </c>
      <c r="H36" s="15">
        <f t="shared" si="1"/>
        <v>0</v>
      </c>
      <c r="I36" s="16">
        <f>IFERROR(INDEX([1]Brain!I$3:I$381,MATCH($B36,[1]Brain!$B$3:$B$381,0)),"")</f>
        <v>1894889</v>
      </c>
      <c r="J36" s="16">
        <f>IFERROR(INDEX([1]Brain!J$3:J$381,MATCH($B36,[1]Brain!$B$3:$B$381,0)),"")</f>
        <v>30598821.850000001</v>
      </c>
      <c r="K36" s="17">
        <f>VLOOKUP($B36,'[1]Ticker Changes'!$B:$L,11,FALSE)</f>
        <v>-6.8965517241379226E-2</v>
      </c>
    </row>
    <row r="37" spans="1:11" x14ac:dyDescent="0.25">
      <c r="A37" s="11">
        <f t="shared" si="0"/>
        <v>0</v>
      </c>
      <c r="B37" s="12" t="s">
        <v>44</v>
      </c>
      <c r="C37" s="13">
        <f>IFERROR(INDEX([1]Brain!C$3:C$381,MATCH($B37,[1]Brain!$B$3:$B$381,0)),"")</f>
        <v>16.2</v>
      </c>
      <c r="D37" s="13">
        <f>IFERROR(INDEX([1]Brain!D$3:D$381,MATCH($B37,[1]Brain!$B$3:$B$381,0)),"")</f>
        <v>16.2</v>
      </c>
      <c r="E37" s="14">
        <f>IFERROR(INDEX([1]Brain!E$3:E$381,MATCH($B37,[1]Brain!$B$3:$B$381,0)),"")</f>
        <v>0</v>
      </c>
      <c r="F37" s="14">
        <f>IFERROR(INDEX([1]Brain!F$3:F$381,MATCH($B37,[1]Brain!$B$3:$B$381,0)),"")</f>
        <v>0</v>
      </c>
      <c r="G37" s="13">
        <f>IFERROR(INDEX([1]Brain!G$3:G$381,MATCH($B37,[1]Brain!$B$3:$B$381,0)),"")</f>
        <v>16.2</v>
      </c>
      <c r="H37" s="15">
        <f t="shared" si="1"/>
        <v>0</v>
      </c>
      <c r="I37" s="16">
        <f>IFERROR(INDEX([1]Brain!I$3:I$381,MATCH($B37,[1]Brain!$B$3:$B$381,0)),"")</f>
        <v>0</v>
      </c>
      <c r="J37" s="16">
        <f>IFERROR(INDEX([1]Brain!J$3:J$381,MATCH($B37,[1]Brain!$B$3:$B$381,0)),"")</f>
        <v>0</v>
      </c>
      <c r="K37" s="17">
        <f>VLOOKUP($B37,'[1]Ticker Changes'!$B:$L,11,FALSE)</f>
        <v>0</v>
      </c>
    </row>
    <row r="38" spans="1:11" x14ac:dyDescent="0.25">
      <c r="A38" s="11">
        <f t="shared" si="0"/>
        <v>9.9667774086378724E-2</v>
      </c>
      <c r="B38" s="12" t="s">
        <v>45</v>
      </c>
      <c r="C38" s="13">
        <f>IFERROR(INDEX([1]Brain!C$3:C$381,MATCH($B38,[1]Brain!$B$3:$B$381,0)),"")</f>
        <v>6.02</v>
      </c>
      <c r="D38" s="13">
        <f>IFERROR(INDEX([1]Brain!D$3:D$381,MATCH($B38,[1]Brain!$B$3:$B$381,0)),"")</f>
        <v>6.02</v>
      </c>
      <c r="E38" s="14">
        <f>IFERROR(INDEX([1]Brain!E$3:E$381,MATCH($B38,[1]Brain!$B$3:$B$381,0)),"")</f>
        <v>6.62</v>
      </c>
      <c r="F38" s="14">
        <f>IFERROR(INDEX([1]Brain!F$3:F$381,MATCH($B38,[1]Brain!$B$3:$B$381,0)),"")</f>
        <v>6.6</v>
      </c>
      <c r="G38" s="13">
        <f>IFERROR(INDEX([1]Brain!G$3:G$381,MATCH($B38,[1]Brain!$B$3:$B$381,0)),"")</f>
        <v>6.62</v>
      </c>
      <c r="H38" s="15">
        <f t="shared" si="1"/>
        <v>9.9667774086378724E-2</v>
      </c>
      <c r="I38" s="16">
        <f>IFERROR(INDEX([1]Brain!I$3:I$381,MATCH($B38,[1]Brain!$B$3:$B$381,0)),"")</f>
        <v>1569797</v>
      </c>
      <c r="J38" s="16">
        <f>IFERROR(INDEX([1]Brain!J$3:J$381,MATCH($B38,[1]Brain!$B$3:$B$381,0)),"")</f>
        <v>10267948.859999999</v>
      </c>
      <c r="K38" s="17">
        <f>VLOOKUP($B38,'[1]Ticker Changes'!$B:$L,11,FALSE)</f>
        <v>0.31089108910891095</v>
      </c>
    </row>
    <row r="39" spans="1:11" x14ac:dyDescent="0.25">
      <c r="A39" s="11">
        <f t="shared" si="0"/>
        <v>0</v>
      </c>
      <c r="B39" s="12" t="s">
        <v>46</v>
      </c>
      <c r="C39" s="13">
        <f>IFERROR(INDEX([1]Brain!C$3:C$381,MATCH($B39,[1]Brain!$B$3:$B$381,0)),"")</f>
        <v>12</v>
      </c>
      <c r="D39" s="13">
        <f>IFERROR(INDEX([1]Brain!D$3:D$381,MATCH($B39,[1]Brain!$B$3:$B$381,0)),"")</f>
        <v>12</v>
      </c>
      <c r="E39" s="14">
        <f>IFERROR(INDEX([1]Brain!E$3:E$381,MATCH($B39,[1]Brain!$B$3:$B$381,0)),"")</f>
        <v>0</v>
      </c>
      <c r="F39" s="14">
        <f>IFERROR(INDEX([1]Brain!F$3:F$381,MATCH($B39,[1]Brain!$B$3:$B$381,0)),"")</f>
        <v>0</v>
      </c>
      <c r="G39" s="13">
        <f>IFERROR(INDEX([1]Brain!G$3:G$381,MATCH($B39,[1]Brain!$B$3:$B$381,0)),"")</f>
        <v>12</v>
      </c>
      <c r="H39" s="15">
        <f t="shared" si="1"/>
        <v>0</v>
      </c>
      <c r="I39" s="16">
        <f>IFERROR(INDEX([1]Brain!I$3:I$381,MATCH($B39,[1]Brain!$B$3:$B$381,0)),"")</f>
        <v>214805</v>
      </c>
      <c r="J39" s="16">
        <f>IFERROR(INDEX([1]Brain!J$3:J$381,MATCH($B39,[1]Brain!$B$3:$B$381,0)),"")</f>
        <v>2599784.5</v>
      </c>
      <c r="K39" s="17">
        <f>VLOOKUP($B39,'[1]Ticker Changes'!$B:$L,11,FALSE)</f>
        <v>0.3793103448275863</v>
      </c>
    </row>
    <row r="40" spans="1:11" x14ac:dyDescent="0.25">
      <c r="A40" s="11">
        <f t="shared" si="0"/>
        <v>0</v>
      </c>
      <c r="B40" s="12" t="s">
        <v>47</v>
      </c>
      <c r="C40" s="13">
        <f>IFERROR(INDEX([1]Brain!C$3:C$381,MATCH($B40,[1]Brain!$B$3:$B$381,0)),"")</f>
        <v>2.9</v>
      </c>
      <c r="D40" s="13">
        <f>IFERROR(INDEX([1]Brain!D$3:D$381,MATCH($B40,[1]Brain!$B$3:$B$381,0)),"")</f>
        <v>2.9</v>
      </c>
      <c r="E40" s="14">
        <f>IFERROR(INDEX([1]Brain!E$3:E$381,MATCH($B40,[1]Brain!$B$3:$B$381,0)),"")</f>
        <v>0</v>
      </c>
      <c r="F40" s="14">
        <f>IFERROR(INDEX([1]Brain!F$3:F$381,MATCH($B40,[1]Brain!$B$3:$B$381,0)),"")</f>
        <v>0</v>
      </c>
      <c r="G40" s="13">
        <f>IFERROR(INDEX([1]Brain!G$3:G$381,MATCH($B40,[1]Brain!$B$3:$B$381,0)),"")</f>
        <v>2.9</v>
      </c>
      <c r="H40" s="15">
        <f t="shared" si="1"/>
        <v>0</v>
      </c>
      <c r="I40" s="16">
        <f>IFERROR(INDEX([1]Brain!I$3:I$381,MATCH($B40,[1]Brain!$B$3:$B$381,0)),"")</f>
        <v>11034</v>
      </c>
      <c r="J40" s="16">
        <f>IFERROR(INDEX([1]Brain!J$3:J$381,MATCH($B40,[1]Brain!$B$3:$B$381,0)),"")</f>
        <v>32803.800000000003</v>
      </c>
      <c r="K40" s="17">
        <f>VLOOKUP($B40,'[1]Ticker Changes'!$B:$L,11,FALSE)</f>
        <v>0.53439153439153442</v>
      </c>
    </row>
    <row r="41" spans="1:11" x14ac:dyDescent="0.25">
      <c r="A41" s="11">
        <f t="shared" si="0"/>
        <v>-8.3333333333333037E-3</v>
      </c>
      <c r="B41" s="12" t="s">
        <v>48</v>
      </c>
      <c r="C41" s="13">
        <f>IFERROR(INDEX([1]Brain!C$3:C$381,MATCH($B41,[1]Brain!$B$3:$B$381,0)),"")</f>
        <v>12</v>
      </c>
      <c r="D41" s="13">
        <f>IFERROR(INDEX([1]Brain!D$3:D$381,MATCH($B41,[1]Brain!$B$3:$B$381,0)),"")</f>
        <v>12</v>
      </c>
      <c r="E41" s="14">
        <f>IFERROR(INDEX([1]Brain!E$3:E$381,MATCH($B41,[1]Brain!$B$3:$B$381,0)),"")</f>
        <v>11.95</v>
      </c>
      <c r="F41" s="14">
        <f>IFERROR(INDEX([1]Brain!F$3:F$381,MATCH($B41,[1]Brain!$B$3:$B$381,0)),"")</f>
        <v>11.9</v>
      </c>
      <c r="G41" s="13">
        <f>IFERROR(INDEX([1]Brain!G$3:G$381,MATCH($B41,[1]Brain!$B$3:$B$381,0)),"")</f>
        <v>11.9</v>
      </c>
      <c r="H41" s="15">
        <f t="shared" si="1"/>
        <v>-8.3333333333333037E-3</v>
      </c>
      <c r="I41" s="16">
        <f>IFERROR(INDEX([1]Brain!I$3:I$381,MATCH($B41,[1]Brain!$B$3:$B$381,0)),"")</f>
        <v>4063315</v>
      </c>
      <c r="J41" s="16">
        <f>IFERROR(INDEX([1]Brain!J$3:J$381,MATCH($B41,[1]Brain!$B$3:$B$381,0)),"")</f>
        <v>48450404.799999997</v>
      </c>
      <c r="K41" s="17">
        <f>VLOOKUP($B41,'[1]Ticker Changes'!$B:$L,11,FALSE)</f>
        <v>4.3859649122806932E-2</v>
      </c>
    </row>
    <row r="42" spans="1:11" x14ac:dyDescent="0.25">
      <c r="A42" s="11">
        <f t="shared" si="0"/>
        <v>-5.9278350515463929E-2</v>
      </c>
      <c r="B42" s="12" t="s">
        <v>49</v>
      </c>
      <c r="C42" s="13">
        <f>IFERROR(INDEX([1]Brain!C$3:C$381,MATCH($B42,[1]Brain!$B$3:$B$381,0)),"")</f>
        <v>3.88</v>
      </c>
      <c r="D42" s="13">
        <f>IFERROR(INDEX([1]Brain!D$3:D$381,MATCH($B42,[1]Brain!$B$3:$B$381,0)),"")</f>
        <v>3.88</v>
      </c>
      <c r="E42" s="14">
        <f>IFERROR(INDEX([1]Brain!E$3:E$381,MATCH($B42,[1]Brain!$B$3:$B$381,0)),"")</f>
        <v>3.65</v>
      </c>
      <c r="F42" s="14">
        <f>IFERROR(INDEX([1]Brain!F$3:F$381,MATCH($B42,[1]Brain!$B$3:$B$381,0)),"")</f>
        <v>3.65</v>
      </c>
      <c r="G42" s="13">
        <f>IFERROR(INDEX([1]Brain!G$3:G$381,MATCH($B42,[1]Brain!$B$3:$B$381,0)),"")</f>
        <v>3.65</v>
      </c>
      <c r="H42" s="15">
        <f t="shared" si="1"/>
        <v>-5.9278350515463929E-2</v>
      </c>
      <c r="I42" s="16">
        <f>IFERROR(INDEX([1]Brain!I$3:I$381,MATCH($B42,[1]Brain!$B$3:$B$381,0)),"")</f>
        <v>2318467</v>
      </c>
      <c r="J42" s="16">
        <f>IFERROR(INDEX([1]Brain!J$3:J$381,MATCH($B42,[1]Brain!$B$3:$B$381,0)),"")</f>
        <v>8464448.8000000007</v>
      </c>
      <c r="K42" s="17">
        <f>VLOOKUP($B42,'[1]Ticker Changes'!$B:$L,11,FALSE)</f>
        <v>0.22073578595317711</v>
      </c>
    </row>
    <row r="43" spans="1:11" x14ac:dyDescent="0.25">
      <c r="A43" s="11">
        <f t="shared" si="0"/>
        <v>-2.631578947368407E-2</v>
      </c>
      <c r="B43" s="12" t="s">
        <v>50</v>
      </c>
      <c r="C43" s="13">
        <f>IFERROR(INDEX([1]Brain!C$3:C$381,MATCH($B43,[1]Brain!$B$3:$B$381,0)),"")</f>
        <v>3.8</v>
      </c>
      <c r="D43" s="13">
        <f>IFERROR(INDEX([1]Brain!D$3:D$381,MATCH($B43,[1]Brain!$B$3:$B$381,0)),"")</f>
        <v>3.8</v>
      </c>
      <c r="E43" s="14">
        <f>IFERROR(INDEX([1]Brain!E$3:E$381,MATCH($B43,[1]Brain!$B$3:$B$381,0)),"")</f>
        <v>3.73</v>
      </c>
      <c r="F43" s="14">
        <f>IFERROR(INDEX([1]Brain!F$3:F$381,MATCH($B43,[1]Brain!$B$3:$B$381,0)),"")</f>
        <v>3.69</v>
      </c>
      <c r="G43" s="13">
        <f>IFERROR(INDEX([1]Brain!G$3:G$381,MATCH($B43,[1]Brain!$B$3:$B$381,0)),"")</f>
        <v>3.7</v>
      </c>
      <c r="H43" s="15">
        <f t="shared" si="1"/>
        <v>-2.631578947368407E-2</v>
      </c>
      <c r="I43" s="16">
        <f>IFERROR(INDEX([1]Brain!I$3:I$381,MATCH($B43,[1]Brain!$B$3:$B$381,0)),"")</f>
        <v>14043539</v>
      </c>
      <c r="J43" s="16">
        <f>IFERROR(INDEX([1]Brain!J$3:J$381,MATCH($B43,[1]Brain!$B$3:$B$381,0)),"")</f>
        <v>51849562.649999999</v>
      </c>
      <c r="K43" s="17">
        <f>VLOOKUP($B43,'[1]Ticker Changes'!$B:$L,11,FALSE)</f>
        <v>0.45098039215686292</v>
      </c>
    </row>
    <row r="44" spans="1:11" x14ac:dyDescent="0.25">
      <c r="A44" s="11">
        <f t="shared" si="0"/>
        <v>9.9386503067484755E-2</v>
      </c>
      <c r="B44" s="12" t="s">
        <v>51</v>
      </c>
      <c r="C44" s="13">
        <f>IFERROR(INDEX([1]Brain!C$3:C$381,MATCH($B44,[1]Brain!$B$3:$B$381,0)),"")</f>
        <v>8.15</v>
      </c>
      <c r="D44" s="13">
        <f>IFERROR(INDEX([1]Brain!D$3:D$381,MATCH($B44,[1]Brain!$B$3:$B$381,0)),"")</f>
        <v>8.15</v>
      </c>
      <c r="E44" s="14">
        <f>IFERROR(INDEX([1]Brain!E$3:E$381,MATCH($B44,[1]Brain!$B$3:$B$381,0)),"")</f>
        <v>8.9600000000000009</v>
      </c>
      <c r="F44" s="14">
        <f>IFERROR(INDEX([1]Brain!F$3:F$381,MATCH($B44,[1]Brain!$B$3:$B$381,0)),"")</f>
        <v>8.5</v>
      </c>
      <c r="G44" s="13">
        <f>IFERROR(INDEX([1]Brain!G$3:G$381,MATCH($B44,[1]Brain!$B$3:$B$381,0)),"")</f>
        <v>8.9600000000000009</v>
      </c>
      <c r="H44" s="15">
        <f t="shared" si="1"/>
        <v>9.9386503067484755E-2</v>
      </c>
      <c r="I44" s="16">
        <f>IFERROR(INDEX([1]Brain!I$3:I$381,MATCH($B44,[1]Brain!$B$3:$B$381,0)),"")</f>
        <v>871422</v>
      </c>
      <c r="J44" s="16">
        <f>IFERROR(INDEX([1]Brain!J$3:J$381,MATCH($B44,[1]Brain!$B$3:$B$381,0)),"")</f>
        <v>7653188.8799999999</v>
      </c>
      <c r="K44" s="17">
        <f>VLOOKUP($B44,'[1]Ticker Changes'!$B:$L,11,FALSE)</f>
        <v>0.44051446945337647</v>
      </c>
    </row>
    <row r="45" spans="1:11" x14ac:dyDescent="0.25">
      <c r="A45" s="11">
        <f t="shared" si="0"/>
        <v>0</v>
      </c>
      <c r="B45" s="12" t="s">
        <v>52</v>
      </c>
      <c r="C45" s="13">
        <f>IFERROR(INDEX([1]Brain!C$3:C$381,MATCH($B45,[1]Brain!$B$3:$B$381,0)),"")</f>
        <v>33.1</v>
      </c>
      <c r="D45" s="13">
        <f>IFERROR(INDEX([1]Brain!D$3:D$381,MATCH($B45,[1]Brain!$B$3:$B$381,0)),"")</f>
        <v>33.1</v>
      </c>
      <c r="E45" s="14">
        <f>IFERROR(INDEX([1]Brain!E$3:E$381,MATCH($B45,[1]Brain!$B$3:$B$381,0)),"")</f>
        <v>0</v>
      </c>
      <c r="F45" s="14">
        <f>IFERROR(INDEX([1]Brain!F$3:F$381,MATCH($B45,[1]Brain!$B$3:$B$381,0)),"")</f>
        <v>0</v>
      </c>
      <c r="G45" s="13">
        <f>IFERROR(INDEX([1]Brain!G$3:G$381,MATCH($B45,[1]Brain!$B$3:$B$381,0)),"")</f>
        <v>33.1</v>
      </c>
      <c r="H45" s="15">
        <f t="shared" si="1"/>
        <v>0</v>
      </c>
      <c r="I45" s="16">
        <f>IFERROR(INDEX([1]Brain!I$3:I$381,MATCH($B45,[1]Brain!$B$3:$B$381,0)),"")</f>
        <v>993104</v>
      </c>
      <c r="J45" s="16">
        <f>IFERROR(INDEX([1]Brain!J$3:J$381,MATCH($B45,[1]Brain!$B$3:$B$381,0)),"")</f>
        <v>33100726.649999999</v>
      </c>
      <c r="K45" s="17">
        <f>VLOOKUP($B45,'[1]Ticker Changes'!$B:$L,11,FALSE)</f>
        <v>0.16754850088183426</v>
      </c>
    </row>
    <row r="46" spans="1:11" x14ac:dyDescent="0.25">
      <c r="A46" s="11">
        <f t="shared" si="0"/>
        <v>5.4054054054054168E-2</v>
      </c>
      <c r="B46" s="12" t="s">
        <v>53</v>
      </c>
      <c r="C46" s="13">
        <f>IFERROR(INDEX([1]Brain!C$3:C$381,MATCH($B46,[1]Brain!$B$3:$B$381,0)),"")</f>
        <v>0.37</v>
      </c>
      <c r="D46" s="13">
        <f>IFERROR(INDEX([1]Brain!D$3:D$381,MATCH($B46,[1]Brain!$B$3:$B$381,0)),"")</f>
        <v>0.37</v>
      </c>
      <c r="E46" s="14">
        <f>IFERROR(INDEX([1]Brain!E$3:E$381,MATCH($B46,[1]Brain!$B$3:$B$381,0)),"")</f>
        <v>0.39</v>
      </c>
      <c r="F46" s="14">
        <f>IFERROR(INDEX([1]Brain!F$3:F$381,MATCH($B46,[1]Brain!$B$3:$B$381,0)),"")</f>
        <v>0.38</v>
      </c>
      <c r="G46" s="13">
        <f>IFERROR(INDEX([1]Brain!G$3:G$381,MATCH($B46,[1]Brain!$B$3:$B$381,0)),"")</f>
        <v>0.39</v>
      </c>
      <c r="H46" s="15">
        <f t="shared" si="1"/>
        <v>5.4054054054054168E-2</v>
      </c>
      <c r="I46" s="16">
        <f>IFERROR(INDEX([1]Brain!I$3:I$381,MATCH($B46,[1]Brain!$B$3:$B$381,0)),"")</f>
        <v>1188528</v>
      </c>
      <c r="J46" s="16">
        <f>IFERROR(INDEX([1]Brain!J$3:J$381,MATCH($B46,[1]Brain!$B$3:$B$381,0)),"")</f>
        <v>459192.8</v>
      </c>
      <c r="K46" s="17">
        <f>VLOOKUP($B46,'[1]Ticker Changes'!$B:$L,11,FALSE)</f>
        <v>0</v>
      </c>
    </row>
    <row r="47" spans="1:11" x14ac:dyDescent="0.25">
      <c r="A47" s="11">
        <f t="shared" si="0"/>
        <v>8.5470085470087387E-3</v>
      </c>
      <c r="B47" s="12" t="s">
        <v>54</v>
      </c>
      <c r="C47" s="13">
        <f>IFERROR(INDEX([1]Brain!C$3:C$381,MATCH($B47,[1]Brain!$B$3:$B$381,0)),"")</f>
        <v>5.85</v>
      </c>
      <c r="D47" s="13">
        <f>IFERROR(INDEX([1]Brain!D$3:D$381,MATCH($B47,[1]Brain!$B$3:$B$381,0)),"")</f>
        <v>5.85</v>
      </c>
      <c r="E47" s="14">
        <f>IFERROR(INDEX([1]Brain!E$3:E$381,MATCH($B47,[1]Brain!$B$3:$B$381,0)),"")</f>
        <v>5.9</v>
      </c>
      <c r="F47" s="14">
        <f>IFERROR(INDEX([1]Brain!F$3:F$381,MATCH($B47,[1]Brain!$B$3:$B$381,0)),"")</f>
        <v>5.9</v>
      </c>
      <c r="G47" s="13">
        <f>IFERROR(INDEX([1]Brain!G$3:G$381,MATCH($B47,[1]Brain!$B$3:$B$381,0)),"")</f>
        <v>5.9</v>
      </c>
      <c r="H47" s="15">
        <f t="shared" si="1"/>
        <v>8.5470085470087387E-3</v>
      </c>
      <c r="I47" s="16">
        <f>IFERROR(INDEX([1]Brain!I$3:I$381,MATCH($B47,[1]Brain!$B$3:$B$381,0)),"")</f>
        <v>845051</v>
      </c>
      <c r="J47" s="16">
        <f>IFERROR(INDEX([1]Brain!J$3:J$381,MATCH($B47,[1]Brain!$B$3:$B$381,0)),"")</f>
        <v>4987263.8</v>
      </c>
      <c r="K47" s="17">
        <f>VLOOKUP($B47,'[1]Ticker Changes'!$B:$L,11,FALSE)</f>
        <v>-8.4033613445377853E-3</v>
      </c>
    </row>
    <row r="48" spans="1:11" x14ac:dyDescent="0.25">
      <c r="A48" s="11">
        <f t="shared" si="0"/>
        <v>0</v>
      </c>
      <c r="B48" s="12" t="s">
        <v>55</v>
      </c>
      <c r="C48" s="13">
        <f>IFERROR(INDEX([1]Brain!C$3:C$381,MATCH($B48,[1]Brain!$B$3:$B$381,0)),"")</f>
        <v>4.1900000000000004</v>
      </c>
      <c r="D48" s="13">
        <f>IFERROR(INDEX([1]Brain!D$3:D$381,MATCH($B48,[1]Brain!$B$3:$B$381,0)),"")</f>
        <v>4.1900000000000004</v>
      </c>
      <c r="E48" s="14">
        <f>IFERROR(INDEX([1]Brain!E$3:E$381,MATCH($B48,[1]Brain!$B$3:$B$381,0)),"")</f>
        <v>0</v>
      </c>
      <c r="F48" s="14">
        <f>IFERROR(INDEX([1]Brain!F$3:F$381,MATCH($B48,[1]Brain!$B$3:$B$381,0)),"")</f>
        <v>0</v>
      </c>
      <c r="G48" s="13">
        <f>IFERROR(INDEX([1]Brain!G$3:G$381,MATCH($B48,[1]Brain!$B$3:$B$381,0)),"")</f>
        <v>4.1900000000000004</v>
      </c>
      <c r="H48" s="15">
        <f t="shared" si="1"/>
        <v>0</v>
      </c>
      <c r="I48" s="16">
        <f>IFERROR(INDEX([1]Brain!I$3:I$381,MATCH($B48,[1]Brain!$B$3:$B$381,0)),"")</f>
        <v>0</v>
      </c>
      <c r="J48" s="16">
        <f>IFERROR(INDEX([1]Brain!J$3:J$381,MATCH($B48,[1]Brain!$B$3:$B$381,0)),"")</f>
        <v>0</v>
      </c>
      <c r="K48" s="17">
        <f>VLOOKUP($B48,'[1]Ticker Changes'!$B:$L,11,FALSE)</f>
        <v>0</v>
      </c>
    </row>
    <row r="49" spans="1:11" x14ac:dyDescent="0.25">
      <c r="A49" s="11">
        <f t="shared" si="0"/>
        <v>0</v>
      </c>
      <c r="B49" s="12" t="s">
        <v>56</v>
      </c>
      <c r="C49" s="13">
        <f>IFERROR(INDEX([1]Brain!C$3:C$381,MATCH($B49,[1]Brain!$B$3:$B$381,0)),"")</f>
        <v>0.81</v>
      </c>
      <c r="D49" s="13">
        <f>IFERROR(INDEX([1]Brain!D$3:D$381,MATCH($B49,[1]Brain!$B$3:$B$381,0)),"")</f>
        <v>0.81</v>
      </c>
      <c r="E49" s="14">
        <f>IFERROR(INDEX([1]Brain!E$3:E$381,MATCH($B49,[1]Brain!$B$3:$B$381,0)),"")</f>
        <v>0</v>
      </c>
      <c r="F49" s="14">
        <f>IFERROR(INDEX([1]Brain!F$3:F$381,MATCH($B49,[1]Brain!$B$3:$B$381,0)),"")</f>
        <v>0</v>
      </c>
      <c r="G49" s="13">
        <f>IFERROR(INDEX([1]Brain!G$3:G$381,MATCH($B49,[1]Brain!$B$3:$B$381,0)),"")</f>
        <v>0.81</v>
      </c>
      <c r="H49" s="15">
        <f t="shared" si="1"/>
        <v>0</v>
      </c>
      <c r="I49" s="16">
        <f>IFERROR(INDEX([1]Brain!I$3:I$381,MATCH($B49,[1]Brain!$B$3:$B$381,0)),"")</f>
        <v>3692</v>
      </c>
      <c r="J49" s="16">
        <f>IFERROR(INDEX([1]Brain!J$3:J$381,MATCH($B49,[1]Brain!$B$3:$B$381,0)),"")</f>
        <v>3285.88</v>
      </c>
      <c r="K49" s="17">
        <f>VLOOKUP($B49,'[1]Ticker Changes'!$B:$L,11,FALSE)</f>
        <v>0</v>
      </c>
    </row>
    <row r="50" spans="1:11" x14ac:dyDescent="0.25">
      <c r="A50" s="11">
        <f t="shared" si="0"/>
        <v>-2.0833333333333259E-3</v>
      </c>
      <c r="B50" s="12" t="s">
        <v>57</v>
      </c>
      <c r="C50" s="13">
        <f>IFERROR(INDEX([1]Brain!C$3:C$381,MATCH($B50,[1]Brain!$B$3:$B$381,0)),"")</f>
        <v>24</v>
      </c>
      <c r="D50" s="13">
        <f>IFERROR(INDEX([1]Brain!D$3:D$381,MATCH($B50,[1]Brain!$B$3:$B$381,0)),"")</f>
        <v>24</v>
      </c>
      <c r="E50" s="14">
        <f>IFERROR(INDEX([1]Brain!E$3:E$381,MATCH($B50,[1]Brain!$B$3:$B$381,0)),"")</f>
        <v>24</v>
      </c>
      <c r="F50" s="14">
        <f>IFERROR(INDEX([1]Brain!F$3:F$381,MATCH($B50,[1]Brain!$B$3:$B$381,0)),"")</f>
        <v>23.95</v>
      </c>
      <c r="G50" s="13">
        <f>IFERROR(INDEX([1]Brain!G$3:G$381,MATCH($B50,[1]Brain!$B$3:$B$381,0)),"")</f>
        <v>23.95</v>
      </c>
      <c r="H50" s="15">
        <f t="shared" si="1"/>
        <v>-2.0833333333333259E-3</v>
      </c>
      <c r="I50" s="16">
        <f>IFERROR(INDEX([1]Brain!I$3:I$381,MATCH($B50,[1]Brain!$B$3:$B$381,0)),"")</f>
        <v>9673861</v>
      </c>
      <c r="J50" s="16">
        <f>IFERROR(INDEX([1]Brain!J$3:J$381,MATCH($B50,[1]Brain!$B$3:$B$381,0)),"")</f>
        <v>232040253.09999999</v>
      </c>
      <c r="K50" s="17">
        <f>VLOOKUP($B50,'[1]Ticker Changes'!$B:$L,11,FALSE)</f>
        <v>-7.8846153846153899E-2</v>
      </c>
    </row>
    <row r="51" spans="1:11" x14ac:dyDescent="0.25">
      <c r="A51" s="11">
        <f t="shared" si="0"/>
        <v>0</v>
      </c>
      <c r="B51" s="12" t="s">
        <v>58</v>
      </c>
      <c r="C51" s="13">
        <f>IFERROR(INDEX([1]Brain!C$3:C$381,MATCH($B51,[1]Brain!$B$3:$B$381,0)),"")</f>
        <v>0.2</v>
      </c>
      <c r="D51" s="13">
        <f>IFERROR(INDEX([1]Brain!D$3:D$381,MATCH($B51,[1]Brain!$B$3:$B$381,0)),"")</f>
        <v>0.2</v>
      </c>
      <c r="E51" s="14">
        <f>IFERROR(INDEX([1]Brain!E$3:E$381,MATCH($B51,[1]Brain!$B$3:$B$381,0)),"")</f>
        <v>0</v>
      </c>
      <c r="F51" s="14">
        <f>IFERROR(INDEX([1]Brain!F$3:F$381,MATCH($B51,[1]Brain!$B$3:$B$381,0)),"")</f>
        <v>0</v>
      </c>
      <c r="G51" s="13">
        <f>IFERROR(INDEX([1]Brain!G$3:G$381,MATCH($B51,[1]Brain!$B$3:$B$381,0)),"")</f>
        <v>0.2</v>
      </c>
      <c r="H51" s="15">
        <f t="shared" si="1"/>
        <v>0</v>
      </c>
      <c r="I51" s="16">
        <f>IFERROR(INDEX([1]Brain!I$3:I$381,MATCH($B51,[1]Brain!$B$3:$B$381,0)),"")</f>
        <v>21000</v>
      </c>
      <c r="J51" s="16">
        <f>IFERROR(INDEX([1]Brain!J$3:J$381,MATCH($B51,[1]Brain!$B$3:$B$381,0)),"")</f>
        <v>4200</v>
      </c>
      <c r="K51" s="17">
        <f>VLOOKUP($B51,'[1]Ticker Changes'!$B:$L,11,FALSE)</f>
        <v>0</v>
      </c>
    </row>
    <row r="52" spans="1:11" x14ac:dyDescent="0.25">
      <c r="A52" s="11">
        <f t="shared" si="0"/>
        <v>7.5268817204301008E-2</v>
      </c>
      <c r="B52" s="12" t="s">
        <v>59</v>
      </c>
      <c r="C52" s="13">
        <f>IFERROR(INDEX([1]Brain!C$3:C$381,MATCH($B52,[1]Brain!$B$3:$B$381,0)),"")</f>
        <v>93</v>
      </c>
      <c r="D52" s="13">
        <f>IFERROR(INDEX([1]Brain!D$3:D$381,MATCH($B52,[1]Brain!$B$3:$B$381,0)),"")</f>
        <v>93</v>
      </c>
      <c r="E52" s="14">
        <f>IFERROR(INDEX([1]Brain!E$3:E$381,MATCH($B52,[1]Brain!$B$3:$B$381,0)),"")</f>
        <v>100</v>
      </c>
      <c r="F52" s="14">
        <f>IFERROR(INDEX([1]Brain!F$3:F$381,MATCH($B52,[1]Brain!$B$3:$B$381,0)),"")</f>
        <v>93</v>
      </c>
      <c r="G52" s="13">
        <f>IFERROR(INDEX([1]Brain!G$3:G$381,MATCH($B52,[1]Brain!$B$3:$B$381,0)),"")</f>
        <v>100</v>
      </c>
      <c r="H52" s="15">
        <f t="shared" si="1"/>
        <v>7.5268817204301008E-2</v>
      </c>
      <c r="I52" s="16">
        <f>IFERROR(INDEX([1]Brain!I$3:I$381,MATCH($B52,[1]Brain!$B$3:$B$381,0)),"")</f>
        <v>1481903</v>
      </c>
      <c r="J52" s="16">
        <f>IFERROR(INDEX([1]Brain!J$3:J$381,MATCH($B52,[1]Brain!$B$3:$B$381,0)),"")</f>
        <v>143868733.65000001</v>
      </c>
      <c r="K52" s="17">
        <f>VLOOKUP($B52,'[1]Ticker Changes'!$B:$L,11,FALSE)</f>
        <v>1.5641025641025643</v>
      </c>
    </row>
    <row r="53" spans="1:11" x14ac:dyDescent="0.25">
      <c r="A53" s="11">
        <f t="shared" si="0"/>
        <v>-5.4054054054054612E-3</v>
      </c>
      <c r="B53" s="12" t="s">
        <v>60</v>
      </c>
      <c r="C53" s="13">
        <f>IFERROR(INDEX([1]Brain!C$3:C$381,MATCH($B53,[1]Brain!$B$3:$B$381,0)),"")</f>
        <v>3.7</v>
      </c>
      <c r="D53" s="13">
        <f>IFERROR(INDEX([1]Brain!D$3:D$381,MATCH($B53,[1]Brain!$B$3:$B$381,0)),"")</f>
        <v>3.7</v>
      </c>
      <c r="E53" s="14">
        <f>IFERROR(INDEX([1]Brain!E$3:E$381,MATCH($B53,[1]Brain!$B$3:$B$381,0)),"")</f>
        <v>3.8</v>
      </c>
      <c r="F53" s="14">
        <f>IFERROR(INDEX([1]Brain!F$3:F$381,MATCH($B53,[1]Brain!$B$3:$B$381,0)),"")</f>
        <v>3.4</v>
      </c>
      <c r="G53" s="13">
        <f>IFERROR(INDEX([1]Brain!G$3:G$381,MATCH($B53,[1]Brain!$B$3:$B$381,0)),"")</f>
        <v>3.68</v>
      </c>
      <c r="H53" s="15">
        <f t="shared" si="1"/>
        <v>-5.4054054054054612E-3</v>
      </c>
      <c r="I53" s="16">
        <f>IFERROR(INDEX([1]Brain!I$3:I$381,MATCH($B53,[1]Brain!$B$3:$B$381,0)),"")</f>
        <v>5035871</v>
      </c>
      <c r="J53" s="16">
        <f>IFERROR(INDEX([1]Brain!J$3:J$381,MATCH($B53,[1]Brain!$B$3:$B$381,0)),"")</f>
        <v>18260947.280000001</v>
      </c>
      <c r="K53" s="17">
        <f>VLOOKUP($B53,'[1]Ticker Changes'!$B:$L,11,FALSE)</f>
        <v>8.235294117647074E-2</v>
      </c>
    </row>
    <row r="54" spans="1:11" x14ac:dyDescent="0.25">
      <c r="A54" s="11">
        <f t="shared" si="0"/>
        <v>-7.1428571428571286E-2</v>
      </c>
      <c r="B54" s="12" t="s">
        <v>61</v>
      </c>
      <c r="C54" s="13">
        <f>IFERROR(INDEX([1]Brain!C$3:C$381,MATCH($B54,[1]Brain!$B$3:$B$381,0)),"")</f>
        <v>1.4</v>
      </c>
      <c r="D54" s="13">
        <f>IFERROR(INDEX([1]Brain!D$3:D$381,MATCH($B54,[1]Brain!$B$3:$B$381,0)),"")</f>
        <v>1.4</v>
      </c>
      <c r="E54" s="14">
        <f>IFERROR(INDEX([1]Brain!E$3:E$381,MATCH($B54,[1]Brain!$B$3:$B$381,0)),"")</f>
        <v>1.32</v>
      </c>
      <c r="F54" s="14">
        <f>IFERROR(INDEX([1]Brain!F$3:F$381,MATCH($B54,[1]Brain!$B$3:$B$381,0)),"")</f>
        <v>1.3</v>
      </c>
      <c r="G54" s="13">
        <f>IFERROR(INDEX([1]Brain!G$3:G$381,MATCH($B54,[1]Brain!$B$3:$B$381,0)),"")</f>
        <v>1.3</v>
      </c>
      <c r="H54" s="15">
        <f t="shared" si="1"/>
        <v>-7.1428571428571286E-2</v>
      </c>
      <c r="I54" s="16">
        <f>IFERROR(INDEX([1]Brain!I$3:I$381,MATCH($B54,[1]Brain!$B$3:$B$381,0)),"")</f>
        <v>1772077</v>
      </c>
      <c r="J54" s="16">
        <f>IFERROR(INDEX([1]Brain!J$3:J$381,MATCH($B54,[1]Brain!$B$3:$B$381,0)),"")</f>
        <v>2316640.86</v>
      </c>
      <c r="K54" s="17">
        <f>VLOOKUP($B54,'[1]Ticker Changes'!$B:$L,11,FALSE)</f>
        <v>6.5573770491803351E-2</v>
      </c>
    </row>
    <row r="55" spans="1:11" x14ac:dyDescent="0.25">
      <c r="A55" s="11">
        <f t="shared" si="0"/>
        <v>9.8039215686274606E-2</v>
      </c>
      <c r="B55" s="12" t="s">
        <v>62</v>
      </c>
      <c r="C55" s="13">
        <f>IFERROR(INDEX([1]Brain!C$3:C$381,MATCH($B55,[1]Brain!$B$3:$B$381,0)),"")</f>
        <v>5.0999999999999996</v>
      </c>
      <c r="D55" s="13">
        <f>IFERROR(INDEX([1]Brain!D$3:D$381,MATCH($B55,[1]Brain!$B$3:$B$381,0)),"")</f>
        <v>5.35</v>
      </c>
      <c r="E55" s="14">
        <f>IFERROR(INDEX([1]Brain!E$3:E$381,MATCH($B55,[1]Brain!$B$3:$B$381,0)),"")</f>
        <v>5.6</v>
      </c>
      <c r="F55" s="14">
        <f>IFERROR(INDEX([1]Brain!F$3:F$381,MATCH($B55,[1]Brain!$B$3:$B$381,0)),"")</f>
        <v>5.2</v>
      </c>
      <c r="G55" s="13">
        <f>IFERROR(INDEX([1]Brain!G$3:G$381,MATCH($B55,[1]Brain!$B$3:$B$381,0)),"")</f>
        <v>5.6</v>
      </c>
      <c r="H55" s="15">
        <f t="shared" si="1"/>
        <v>9.8039215686274606E-2</v>
      </c>
      <c r="I55" s="16">
        <f>IFERROR(INDEX([1]Brain!I$3:I$381,MATCH($B55,[1]Brain!$B$3:$B$381,0)),"")</f>
        <v>12067907</v>
      </c>
      <c r="J55" s="16">
        <f>IFERROR(INDEX([1]Brain!J$3:J$381,MATCH($B55,[1]Brain!$B$3:$B$381,0)),"")</f>
        <v>66466919.149999999</v>
      </c>
      <c r="K55" s="17">
        <f>VLOOKUP($B55,'[1]Ticker Changes'!$B:$L,11,FALSE)</f>
        <v>0.13131313131313127</v>
      </c>
    </row>
    <row r="56" spans="1:11" x14ac:dyDescent="0.25">
      <c r="A56" s="11">
        <f t="shared" si="0"/>
        <v>2.7027027027026973E-2</v>
      </c>
      <c r="B56" s="12" t="s">
        <v>63</v>
      </c>
      <c r="C56" s="13">
        <f>IFERROR(INDEX([1]Brain!C$3:C$381,MATCH($B56,[1]Brain!$B$3:$B$381,0)),"")</f>
        <v>0.74</v>
      </c>
      <c r="D56" s="13">
        <f>IFERROR(INDEX([1]Brain!D$3:D$381,MATCH($B56,[1]Brain!$B$3:$B$381,0)),"")</f>
        <v>0.74</v>
      </c>
      <c r="E56" s="14">
        <f>IFERROR(INDEX([1]Brain!E$3:E$381,MATCH($B56,[1]Brain!$B$3:$B$381,0)),"")</f>
        <v>0.78</v>
      </c>
      <c r="F56" s="14">
        <f>IFERROR(INDEX([1]Brain!F$3:F$381,MATCH($B56,[1]Brain!$B$3:$B$381,0)),"")</f>
        <v>0.74</v>
      </c>
      <c r="G56" s="13">
        <f>IFERROR(INDEX([1]Brain!G$3:G$381,MATCH($B56,[1]Brain!$B$3:$B$381,0)),"")</f>
        <v>0.76</v>
      </c>
      <c r="H56" s="15">
        <f t="shared" si="1"/>
        <v>2.7027027027026973E-2</v>
      </c>
      <c r="I56" s="16">
        <f>IFERROR(INDEX([1]Brain!I$3:I$381,MATCH($B56,[1]Brain!$B$3:$B$381,0)),"")</f>
        <v>1577946</v>
      </c>
      <c r="J56" s="16">
        <f>IFERROR(INDEX([1]Brain!J$3:J$381,MATCH($B56,[1]Brain!$B$3:$B$381,0)),"")</f>
        <v>1196940.8500000001</v>
      </c>
      <c r="K56" s="17">
        <f>VLOOKUP($B56,'[1]Ticker Changes'!$B:$L,11,FALSE)</f>
        <v>0.35714285714285698</v>
      </c>
    </row>
    <row r="57" spans="1:11" x14ac:dyDescent="0.25">
      <c r="A57" s="11">
        <f t="shared" si="0"/>
        <v>0</v>
      </c>
      <c r="B57" s="12" t="s">
        <v>64</v>
      </c>
      <c r="C57" s="13">
        <f>IFERROR(INDEX([1]Brain!C$3:C$381,MATCH($B57,[1]Brain!$B$3:$B$381,0)),"")</f>
        <v>0.3</v>
      </c>
      <c r="D57" s="13">
        <f>IFERROR(INDEX([1]Brain!D$3:D$381,MATCH($B57,[1]Brain!$B$3:$B$381,0)),"")</f>
        <v>0.3</v>
      </c>
      <c r="E57" s="14">
        <f>IFERROR(INDEX([1]Brain!E$3:E$381,MATCH($B57,[1]Brain!$B$3:$B$381,0)),"")</f>
        <v>0.32</v>
      </c>
      <c r="F57" s="14">
        <f>IFERROR(INDEX([1]Brain!F$3:F$381,MATCH($B57,[1]Brain!$B$3:$B$381,0)),"")</f>
        <v>0.3</v>
      </c>
      <c r="G57" s="13">
        <f>IFERROR(INDEX([1]Brain!G$3:G$381,MATCH($B57,[1]Brain!$B$3:$B$381,0)),"")</f>
        <v>0.3</v>
      </c>
      <c r="H57" s="15">
        <f t="shared" si="1"/>
        <v>0</v>
      </c>
      <c r="I57" s="16">
        <f>IFERROR(INDEX([1]Brain!I$3:I$381,MATCH($B57,[1]Brain!$B$3:$B$381,0)),"")</f>
        <v>10249717</v>
      </c>
      <c r="J57" s="16">
        <f>IFERROR(INDEX([1]Brain!J$3:J$381,MATCH($B57,[1]Brain!$B$3:$B$381,0)),"")</f>
        <v>3180141.15</v>
      </c>
      <c r="K57" s="17">
        <f>VLOOKUP($B57,'[1]Ticker Changes'!$B:$L,11,FALSE)</f>
        <v>-0.23076923076923084</v>
      </c>
    </row>
    <row r="58" spans="1:11" x14ac:dyDescent="0.25">
      <c r="A58" s="11">
        <f t="shared" si="0"/>
        <v>-1.3157894736842035E-2</v>
      </c>
      <c r="B58" s="12" t="s">
        <v>65</v>
      </c>
      <c r="C58" s="13">
        <f>IFERROR(INDEX([1]Brain!C$3:C$381,MATCH($B58,[1]Brain!$B$3:$B$381,0)),"")</f>
        <v>30.4</v>
      </c>
      <c r="D58" s="13">
        <f>IFERROR(INDEX([1]Brain!D$3:D$381,MATCH($B58,[1]Brain!$B$3:$B$381,0)),"")</f>
        <v>30.4</v>
      </c>
      <c r="E58" s="14">
        <f>IFERROR(INDEX([1]Brain!E$3:E$381,MATCH($B58,[1]Brain!$B$3:$B$381,0)),"")</f>
        <v>30</v>
      </c>
      <c r="F58" s="14">
        <f>IFERROR(INDEX([1]Brain!F$3:F$381,MATCH($B58,[1]Brain!$B$3:$B$381,0)),"")</f>
        <v>30</v>
      </c>
      <c r="G58" s="13">
        <f>IFERROR(INDEX([1]Brain!G$3:G$381,MATCH($B58,[1]Brain!$B$3:$B$381,0)),"")</f>
        <v>30</v>
      </c>
      <c r="H58" s="15">
        <f t="shared" si="1"/>
        <v>-1.3157894736842035E-2</v>
      </c>
      <c r="I58" s="16">
        <f>IFERROR(INDEX([1]Brain!I$3:I$381,MATCH($B58,[1]Brain!$B$3:$B$381,0)),"")</f>
        <v>705547</v>
      </c>
      <c r="J58" s="16">
        <f>IFERROR(INDEX([1]Brain!J$3:J$381,MATCH($B58,[1]Brain!$B$3:$B$381,0)),"")</f>
        <v>20393886.100000001</v>
      </c>
      <c r="K58" s="17">
        <f>VLOOKUP($B58,'[1]Ticker Changes'!$B:$L,11,FALSE)</f>
        <v>0.34228187919463071</v>
      </c>
    </row>
    <row r="59" spans="1:11" x14ac:dyDescent="0.25">
      <c r="A59" s="11">
        <f t="shared" si="0"/>
        <v>0</v>
      </c>
      <c r="B59" s="12" t="s">
        <v>66</v>
      </c>
      <c r="C59" s="13">
        <f>IFERROR(INDEX([1]Brain!C$3:C$381,MATCH($B59,[1]Brain!$B$3:$B$381,0)),"")</f>
        <v>0.72</v>
      </c>
      <c r="D59" s="13">
        <f>IFERROR(INDEX([1]Brain!D$3:D$381,MATCH($B59,[1]Brain!$B$3:$B$381,0)),"")</f>
        <v>0.72</v>
      </c>
      <c r="E59" s="14">
        <f>IFERROR(INDEX([1]Brain!E$3:E$381,MATCH($B59,[1]Brain!$B$3:$B$381,0)),"")</f>
        <v>0</v>
      </c>
      <c r="F59" s="14">
        <f>IFERROR(INDEX([1]Brain!F$3:F$381,MATCH($B59,[1]Brain!$B$3:$B$381,0)),"")</f>
        <v>0</v>
      </c>
      <c r="G59" s="13">
        <f>IFERROR(INDEX([1]Brain!G$3:G$381,MATCH($B59,[1]Brain!$B$3:$B$381,0)),"")</f>
        <v>0.72</v>
      </c>
      <c r="H59" s="15">
        <f t="shared" si="1"/>
        <v>0</v>
      </c>
      <c r="I59" s="16">
        <f>IFERROR(INDEX([1]Brain!I$3:I$381,MATCH($B59,[1]Brain!$B$3:$B$381,0)),"")</f>
        <v>6600</v>
      </c>
      <c r="J59" s="16">
        <f>IFERROR(INDEX([1]Brain!J$3:J$381,MATCH($B59,[1]Brain!$B$3:$B$381,0)),"")</f>
        <v>4547.78</v>
      </c>
      <c r="K59" s="17">
        <f>VLOOKUP($B59,'[1]Ticker Changes'!$B:$L,11,FALSE)</f>
        <v>0</v>
      </c>
    </row>
    <row r="60" spans="1:11" x14ac:dyDescent="0.25">
      <c r="A60" s="11">
        <f t="shared" si="0"/>
        <v>0</v>
      </c>
      <c r="B60" s="12" t="s">
        <v>67</v>
      </c>
      <c r="C60" s="13">
        <f>IFERROR(INDEX([1]Brain!C$3:C$381,MATCH($B60,[1]Brain!$B$3:$B$381,0)),"")</f>
        <v>1.02</v>
      </c>
      <c r="D60" s="13">
        <f>IFERROR(INDEX([1]Brain!D$3:D$381,MATCH($B60,[1]Brain!$B$3:$B$381,0)),"")</f>
        <v>1.02</v>
      </c>
      <c r="E60" s="14">
        <f>IFERROR(INDEX([1]Brain!E$3:E$381,MATCH($B60,[1]Brain!$B$3:$B$381,0)),"")</f>
        <v>0</v>
      </c>
      <c r="F60" s="14">
        <f>IFERROR(INDEX([1]Brain!F$3:F$381,MATCH($B60,[1]Brain!$B$3:$B$381,0)),"")</f>
        <v>0</v>
      </c>
      <c r="G60" s="13">
        <f>IFERROR(INDEX([1]Brain!G$3:G$381,MATCH($B60,[1]Brain!$B$3:$B$381,0)),"")</f>
        <v>1.02</v>
      </c>
      <c r="H60" s="15">
        <f t="shared" si="1"/>
        <v>0</v>
      </c>
      <c r="I60" s="16">
        <f>IFERROR(INDEX([1]Brain!I$3:I$381,MATCH($B60,[1]Brain!$B$3:$B$381,0)),"")</f>
        <v>228804</v>
      </c>
      <c r="J60" s="16">
        <f>IFERROR(INDEX([1]Brain!J$3:J$381,MATCH($B60,[1]Brain!$B$3:$B$381,0)),"")</f>
        <v>246142.96</v>
      </c>
      <c r="K60" s="17">
        <f>VLOOKUP($B60,'[1]Ticker Changes'!$B:$L,11,FALSE)</f>
        <v>-2.8571428571428581E-2</v>
      </c>
    </row>
    <row r="61" spans="1:11" x14ac:dyDescent="0.25">
      <c r="A61" s="11">
        <f t="shared" si="0"/>
        <v>0</v>
      </c>
      <c r="B61" s="12" t="s">
        <v>68</v>
      </c>
      <c r="C61" s="13">
        <f>IFERROR(INDEX([1]Brain!C$3:C$381,MATCH($B61,[1]Brain!$B$3:$B$381,0)),"")</f>
        <v>1.95</v>
      </c>
      <c r="D61" s="13">
        <f>IFERROR(INDEX([1]Brain!D$3:D$381,MATCH($B61,[1]Brain!$B$3:$B$381,0)),"")</f>
        <v>1.95</v>
      </c>
      <c r="E61" s="14">
        <f>IFERROR(INDEX([1]Brain!E$3:E$381,MATCH($B61,[1]Brain!$B$3:$B$381,0)),"")</f>
        <v>0</v>
      </c>
      <c r="F61" s="14">
        <f>IFERROR(INDEX([1]Brain!F$3:F$381,MATCH($B61,[1]Brain!$B$3:$B$381,0)),"")</f>
        <v>0</v>
      </c>
      <c r="G61" s="13">
        <f>IFERROR(INDEX([1]Brain!G$3:G$381,MATCH($B61,[1]Brain!$B$3:$B$381,0)),"")</f>
        <v>1.95</v>
      </c>
      <c r="H61" s="15">
        <f t="shared" si="1"/>
        <v>0</v>
      </c>
      <c r="I61" s="16">
        <f>IFERROR(INDEX([1]Brain!I$3:I$381,MATCH($B61,[1]Brain!$B$3:$B$381,0)),"")</f>
        <v>17831</v>
      </c>
      <c r="J61" s="16">
        <f>IFERROR(INDEX([1]Brain!J$3:J$381,MATCH($B61,[1]Brain!$B$3:$B$381,0)),"")</f>
        <v>37980.620000000003</v>
      </c>
      <c r="K61" s="17">
        <f>VLOOKUP($B61,'[1]Ticker Changes'!$B:$L,11,FALSE)</f>
        <v>0.66666666666666674</v>
      </c>
    </row>
    <row r="62" spans="1:11" x14ac:dyDescent="0.25">
      <c r="A62" s="11">
        <f t="shared" si="0"/>
        <v>0</v>
      </c>
      <c r="B62" s="12" t="s">
        <v>69</v>
      </c>
      <c r="C62" s="13">
        <f>IFERROR(INDEX([1]Brain!C$3:C$381,MATCH($B62,[1]Brain!$B$3:$B$381,0)),"")</f>
        <v>0.49</v>
      </c>
      <c r="D62" s="13">
        <f>IFERROR(INDEX([1]Brain!D$3:D$381,MATCH($B62,[1]Brain!$B$3:$B$381,0)),"")</f>
        <v>0.49</v>
      </c>
      <c r="E62" s="14">
        <f>IFERROR(INDEX([1]Brain!E$3:E$381,MATCH($B62,[1]Brain!$B$3:$B$381,0)),"")</f>
        <v>0</v>
      </c>
      <c r="F62" s="14">
        <f>IFERROR(INDEX([1]Brain!F$3:F$381,MATCH($B62,[1]Brain!$B$3:$B$381,0)),"")</f>
        <v>0</v>
      </c>
      <c r="G62" s="13">
        <f>IFERROR(INDEX([1]Brain!G$3:G$381,MATCH($B62,[1]Brain!$B$3:$B$381,0)),"")</f>
        <v>0.49</v>
      </c>
      <c r="H62" s="15">
        <f t="shared" si="1"/>
        <v>0</v>
      </c>
      <c r="I62" s="16">
        <f>IFERROR(INDEX([1]Brain!I$3:I$381,MATCH($B62,[1]Brain!$B$3:$B$381,0)),"")</f>
        <v>209925</v>
      </c>
      <c r="J62" s="16">
        <f>IFERROR(INDEX([1]Brain!J$3:J$381,MATCH($B62,[1]Brain!$B$3:$B$381,0)),"")</f>
        <v>108256.49</v>
      </c>
      <c r="K62" s="17">
        <f>VLOOKUP($B62,'[1]Ticker Changes'!$B:$L,11,FALSE)</f>
        <v>-3.9215686274509887E-2</v>
      </c>
    </row>
    <row r="63" spans="1:11" x14ac:dyDescent="0.25">
      <c r="A63" s="11">
        <f t="shared" si="0"/>
        <v>-5.1724137931034475E-2</v>
      </c>
      <c r="B63" s="12" t="s">
        <v>70</v>
      </c>
      <c r="C63" s="13">
        <f>IFERROR(INDEX([1]Brain!C$3:C$381,MATCH($B63,[1]Brain!$B$3:$B$381,0)),"")</f>
        <v>1.74</v>
      </c>
      <c r="D63" s="13">
        <f>IFERROR(INDEX([1]Brain!D$3:D$381,MATCH($B63,[1]Brain!$B$3:$B$381,0)),"")</f>
        <v>1.74</v>
      </c>
      <c r="E63" s="14">
        <f>IFERROR(INDEX([1]Brain!E$3:E$381,MATCH($B63,[1]Brain!$B$3:$B$381,0)),"")</f>
        <v>1.7</v>
      </c>
      <c r="F63" s="14">
        <f>IFERROR(INDEX([1]Brain!F$3:F$381,MATCH($B63,[1]Brain!$B$3:$B$381,0)),"")</f>
        <v>1.65</v>
      </c>
      <c r="G63" s="13">
        <f>IFERROR(INDEX([1]Brain!G$3:G$381,MATCH($B63,[1]Brain!$B$3:$B$381,0)),"")</f>
        <v>1.65</v>
      </c>
      <c r="H63" s="15">
        <f t="shared" si="1"/>
        <v>-5.1724137931034475E-2</v>
      </c>
      <c r="I63" s="16">
        <f>IFERROR(INDEX([1]Brain!I$3:I$381,MATCH($B63,[1]Brain!$B$3:$B$381,0)),"")</f>
        <v>1411832</v>
      </c>
      <c r="J63" s="16">
        <f>IFERROR(INDEX([1]Brain!J$3:J$381,MATCH($B63,[1]Brain!$B$3:$B$381,0)),"")</f>
        <v>2366469.16</v>
      </c>
      <c r="K63" s="17">
        <f>VLOOKUP($B63,'[1]Ticker Changes'!$B:$L,11,FALSE)</f>
        <v>-0.23255813953488369</v>
      </c>
    </row>
    <row r="64" spans="1:11" x14ac:dyDescent="0.25">
      <c r="A64" s="11">
        <f t="shared" si="0"/>
        <v>-7.7868852459016424E-2</v>
      </c>
      <c r="B64" s="12" t="s">
        <v>71</v>
      </c>
      <c r="C64" s="13">
        <f>IFERROR(INDEX([1]Brain!C$3:C$381,MATCH($B64,[1]Brain!$B$3:$B$381,0)),"")</f>
        <v>2.44</v>
      </c>
      <c r="D64" s="13">
        <f>IFERROR(INDEX([1]Brain!D$3:D$381,MATCH($B64,[1]Brain!$B$3:$B$381,0)),"")</f>
        <v>2.2000000000000002</v>
      </c>
      <c r="E64" s="14">
        <f>IFERROR(INDEX([1]Brain!E$3:E$381,MATCH($B64,[1]Brain!$B$3:$B$381,0)),"")</f>
        <v>2.25</v>
      </c>
      <c r="F64" s="14">
        <f>IFERROR(INDEX([1]Brain!F$3:F$381,MATCH($B64,[1]Brain!$B$3:$B$381,0)),"")</f>
        <v>2.2000000000000002</v>
      </c>
      <c r="G64" s="13">
        <f>IFERROR(INDEX([1]Brain!G$3:G$381,MATCH($B64,[1]Brain!$B$3:$B$381,0)),"")</f>
        <v>2.25</v>
      </c>
      <c r="H64" s="15">
        <f t="shared" si="1"/>
        <v>-7.7868852459016424E-2</v>
      </c>
      <c r="I64" s="16">
        <f>IFERROR(INDEX([1]Brain!I$3:I$381,MATCH($B64,[1]Brain!$B$3:$B$381,0)),"")</f>
        <v>8587565</v>
      </c>
      <c r="J64" s="16">
        <f>IFERROR(INDEX([1]Brain!J$3:J$381,MATCH($B64,[1]Brain!$B$3:$B$381,0)),"")</f>
        <v>18905737.260000002</v>
      </c>
      <c r="K64" s="17">
        <f>VLOOKUP($B64,'[1]Ticker Changes'!$B:$L,11,FALSE)</f>
        <v>-3.0172413793103425E-2</v>
      </c>
    </row>
    <row r="65" spans="1:11" x14ac:dyDescent="0.25">
      <c r="A65" s="11">
        <f t="shared" si="0"/>
        <v>0</v>
      </c>
      <c r="B65" s="12" t="s">
        <v>72</v>
      </c>
      <c r="C65" s="13">
        <f>IFERROR(INDEX([1]Brain!C$3:C$381,MATCH($B65,[1]Brain!$B$3:$B$381,0)),"")</f>
        <v>4.4000000000000004</v>
      </c>
      <c r="D65" s="13">
        <f>IFERROR(INDEX([1]Brain!D$3:D$381,MATCH($B65,[1]Brain!$B$3:$B$381,0)),"")</f>
        <v>4.4000000000000004</v>
      </c>
      <c r="E65" s="14">
        <f>IFERROR(INDEX([1]Brain!E$3:E$381,MATCH($B65,[1]Brain!$B$3:$B$381,0)),"")</f>
        <v>0</v>
      </c>
      <c r="F65" s="14">
        <f>IFERROR(INDEX([1]Brain!F$3:F$381,MATCH($B65,[1]Brain!$B$3:$B$381,0)),"")</f>
        <v>0</v>
      </c>
      <c r="G65" s="13">
        <f>IFERROR(INDEX([1]Brain!G$3:G$381,MATCH($B65,[1]Brain!$B$3:$B$381,0)),"")</f>
        <v>4.4000000000000004</v>
      </c>
      <c r="H65" s="15">
        <f t="shared" si="1"/>
        <v>0</v>
      </c>
      <c r="I65" s="16">
        <f>IFERROR(INDEX([1]Brain!I$3:I$381,MATCH($B65,[1]Brain!$B$3:$B$381,0)),"")</f>
        <v>117340</v>
      </c>
      <c r="J65" s="16">
        <f>IFERROR(INDEX([1]Brain!J$3:J$381,MATCH($B65,[1]Brain!$B$3:$B$381,0)),"")</f>
        <v>504760.7</v>
      </c>
      <c r="K65" s="17">
        <f>VLOOKUP($B65,'[1]Ticker Changes'!$B:$L,11,FALSE)</f>
        <v>9.4527363184079727E-2</v>
      </c>
    </row>
    <row r="66" spans="1:11" x14ac:dyDescent="0.25">
      <c r="A66" s="11">
        <f t="shared" si="0"/>
        <v>4.0000000000000036E-2</v>
      </c>
      <c r="B66" s="12" t="s">
        <v>73</v>
      </c>
      <c r="C66" s="13">
        <f>IFERROR(INDEX([1]Brain!C$3:C$381,MATCH($B66,[1]Brain!$B$3:$B$381,0)),"")</f>
        <v>0.25</v>
      </c>
      <c r="D66" s="13">
        <f>IFERROR(INDEX([1]Brain!D$3:D$381,MATCH($B66,[1]Brain!$B$3:$B$381,0)),"")</f>
        <v>0.25</v>
      </c>
      <c r="E66" s="14">
        <f>IFERROR(INDEX([1]Brain!E$3:E$381,MATCH($B66,[1]Brain!$B$3:$B$381,0)),"")</f>
        <v>0.26</v>
      </c>
      <c r="F66" s="14">
        <f>IFERROR(INDEX([1]Brain!F$3:F$381,MATCH($B66,[1]Brain!$B$3:$B$381,0)),"")</f>
        <v>0.26</v>
      </c>
      <c r="G66" s="13">
        <f>IFERROR(INDEX([1]Brain!G$3:G$381,MATCH($B66,[1]Brain!$B$3:$B$381,0)),"")</f>
        <v>0.26</v>
      </c>
      <c r="H66" s="15">
        <f t="shared" si="1"/>
        <v>4.0000000000000036E-2</v>
      </c>
      <c r="I66" s="16">
        <f>IFERROR(INDEX([1]Brain!I$3:I$381,MATCH($B66,[1]Brain!$B$3:$B$381,0)),"")</f>
        <v>941607</v>
      </c>
      <c r="J66" s="16">
        <f>IFERROR(INDEX([1]Brain!J$3:J$381,MATCH($B66,[1]Brain!$B$3:$B$381,0)),"")</f>
        <v>244817.82</v>
      </c>
      <c r="K66" s="17">
        <f>VLOOKUP($B66,'[1]Ticker Changes'!$B:$L,11,FALSE)</f>
        <v>-0.21212121212121215</v>
      </c>
    </row>
    <row r="67" spans="1:11" x14ac:dyDescent="0.25">
      <c r="A67" s="11">
        <f t="shared" si="0"/>
        <v>0</v>
      </c>
      <c r="B67" s="12" t="s">
        <v>74</v>
      </c>
      <c r="C67" s="13">
        <f>IFERROR(INDEX([1]Brain!C$3:C$381,MATCH($B67,[1]Brain!$B$3:$B$381,0)),"")</f>
        <v>3</v>
      </c>
      <c r="D67" s="13">
        <f>IFERROR(INDEX([1]Brain!D$3:D$381,MATCH($B67,[1]Brain!$B$3:$B$381,0)),"")</f>
        <v>3</v>
      </c>
      <c r="E67" s="14">
        <f>IFERROR(INDEX([1]Brain!E$3:E$381,MATCH($B67,[1]Brain!$B$3:$B$381,0)),"")</f>
        <v>0</v>
      </c>
      <c r="F67" s="14">
        <f>IFERROR(INDEX([1]Brain!F$3:F$381,MATCH($B67,[1]Brain!$B$3:$B$381,0)),"")</f>
        <v>0</v>
      </c>
      <c r="G67" s="13">
        <f>IFERROR(INDEX([1]Brain!G$3:G$381,MATCH($B67,[1]Brain!$B$3:$B$381,0)),"")</f>
        <v>3</v>
      </c>
      <c r="H67" s="15">
        <f t="shared" si="1"/>
        <v>0</v>
      </c>
      <c r="I67" s="16">
        <f>IFERROR(INDEX([1]Brain!I$3:I$381,MATCH($B67,[1]Brain!$B$3:$B$381,0)),"")</f>
        <v>66861</v>
      </c>
      <c r="J67" s="16">
        <f>IFERROR(INDEX([1]Brain!J$3:J$381,MATCH($B67,[1]Brain!$B$3:$B$381,0)),"")</f>
        <v>195868.24</v>
      </c>
      <c r="K67" s="17">
        <f>VLOOKUP($B67,'[1]Ticker Changes'!$B:$L,11,FALSE)</f>
        <v>5.5217391304347823</v>
      </c>
    </row>
    <row r="68" spans="1:11" x14ac:dyDescent="0.25">
      <c r="A68" s="11">
        <f t="shared" si="0"/>
        <v>0</v>
      </c>
      <c r="B68" s="12" t="s">
        <v>75</v>
      </c>
      <c r="C68" s="13">
        <f>IFERROR(INDEX([1]Brain!C$3:C$381,MATCH($B68,[1]Brain!$B$3:$B$381,0)),"")</f>
        <v>12.4</v>
      </c>
      <c r="D68" s="13">
        <f>IFERROR(INDEX([1]Brain!D$3:D$381,MATCH($B68,[1]Brain!$B$3:$B$381,0)),"")</f>
        <v>12.4</v>
      </c>
      <c r="E68" s="14">
        <f>IFERROR(INDEX([1]Brain!E$3:E$381,MATCH($B68,[1]Brain!$B$3:$B$381,0)),"")</f>
        <v>0</v>
      </c>
      <c r="F68" s="14">
        <f>IFERROR(INDEX([1]Brain!F$3:F$381,MATCH($B68,[1]Brain!$B$3:$B$381,0)),"")</f>
        <v>0</v>
      </c>
      <c r="G68" s="13">
        <f>IFERROR(INDEX([1]Brain!G$3:G$381,MATCH($B68,[1]Brain!$B$3:$B$381,0)),"")</f>
        <v>12.4</v>
      </c>
      <c r="H68" s="15">
        <f t="shared" si="1"/>
        <v>0</v>
      </c>
      <c r="I68" s="16">
        <f>IFERROR(INDEX([1]Brain!I$3:I$381,MATCH($B68,[1]Brain!$B$3:$B$381,0)),"")</f>
        <v>25399</v>
      </c>
      <c r="J68" s="16">
        <f>IFERROR(INDEX([1]Brain!J$3:J$381,MATCH($B68,[1]Brain!$B$3:$B$381,0)),"")</f>
        <v>321547.05</v>
      </c>
      <c r="K68" s="17">
        <f>VLOOKUP($B68,'[1]Ticker Changes'!$B:$L,11,FALSE)</f>
        <v>4.0485829959515662E-3</v>
      </c>
    </row>
    <row r="69" spans="1:11" x14ac:dyDescent="0.25">
      <c r="A69" s="11">
        <f t="shared" si="0"/>
        <v>0</v>
      </c>
      <c r="B69" s="12" t="s">
        <v>76</v>
      </c>
      <c r="C69" s="13">
        <f>IFERROR(INDEX([1]Brain!C$3:C$381,MATCH($B69,[1]Brain!$B$3:$B$381,0)),"")</f>
        <v>214.5</v>
      </c>
      <c r="D69" s="13">
        <f>IFERROR(INDEX([1]Brain!D$3:D$381,MATCH($B69,[1]Brain!$B$3:$B$381,0)),"")</f>
        <v>214.5</v>
      </c>
      <c r="E69" s="14">
        <f>IFERROR(INDEX([1]Brain!E$3:E$381,MATCH($B69,[1]Brain!$B$3:$B$381,0)),"")</f>
        <v>0</v>
      </c>
      <c r="F69" s="14">
        <f>IFERROR(INDEX([1]Brain!F$3:F$381,MATCH($B69,[1]Brain!$B$3:$B$381,0)),"")</f>
        <v>0</v>
      </c>
      <c r="G69" s="13">
        <f>IFERROR(INDEX([1]Brain!G$3:G$381,MATCH($B69,[1]Brain!$B$3:$B$381,0)),"")</f>
        <v>214.5</v>
      </c>
      <c r="H69" s="15">
        <f t="shared" si="1"/>
        <v>0</v>
      </c>
      <c r="I69" s="16">
        <f>IFERROR(INDEX([1]Brain!I$3:I$381,MATCH($B69,[1]Brain!$B$3:$B$381,0)),"")</f>
        <v>1011214</v>
      </c>
      <c r="J69" s="16">
        <f>IFERROR(INDEX([1]Brain!J$3:J$381,MATCH($B69,[1]Brain!$B$3:$B$381,0)),"")</f>
        <v>218495895.30000001</v>
      </c>
      <c r="K69" s="17">
        <f>VLOOKUP($B69,'[1]Ticker Changes'!$B:$L,11,FALSE)</f>
        <v>8.8832487309644659E-2</v>
      </c>
    </row>
    <row r="70" spans="1:11" x14ac:dyDescent="0.25">
      <c r="A70" s="11">
        <f t="shared" si="0"/>
        <v>9.243697478991586E-2</v>
      </c>
      <c r="B70" s="12" t="s">
        <v>77</v>
      </c>
      <c r="C70" s="13">
        <f>IFERROR(INDEX([1]Brain!C$3:C$381,MATCH($B70,[1]Brain!$B$3:$B$381,0)),"")</f>
        <v>5.95</v>
      </c>
      <c r="D70" s="13">
        <f>IFERROR(INDEX([1]Brain!D$3:D$381,MATCH($B70,[1]Brain!$B$3:$B$381,0)),"")</f>
        <v>5.95</v>
      </c>
      <c r="E70" s="14">
        <f>IFERROR(INDEX([1]Brain!E$3:E$381,MATCH($B70,[1]Brain!$B$3:$B$381,0)),"")</f>
        <v>6.5</v>
      </c>
      <c r="F70" s="14">
        <f>IFERROR(INDEX([1]Brain!F$3:F$381,MATCH($B70,[1]Brain!$B$3:$B$381,0)),"")</f>
        <v>5.95</v>
      </c>
      <c r="G70" s="13">
        <f>IFERROR(INDEX([1]Brain!G$3:G$381,MATCH($B70,[1]Brain!$B$3:$B$381,0)),"")</f>
        <v>6.5</v>
      </c>
      <c r="H70" s="15">
        <f t="shared" si="1"/>
        <v>9.243697478991586E-2</v>
      </c>
      <c r="I70" s="16">
        <f>IFERROR(INDEX([1]Brain!I$3:I$381,MATCH($B70,[1]Brain!$B$3:$B$381,0)),"")</f>
        <v>5278071</v>
      </c>
      <c r="J70" s="16">
        <f>IFERROR(INDEX([1]Brain!J$3:J$381,MATCH($B70,[1]Brain!$B$3:$B$381,0)),"")</f>
        <v>33138526.41</v>
      </c>
      <c r="K70" s="17">
        <f>VLOOKUP($B70,'[1]Ticker Changes'!$B:$L,11,FALSE)</f>
        <v>0.73796791443850251</v>
      </c>
    </row>
    <row r="71" spans="1:11" x14ac:dyDescent="0.25">
      <c r="A71" s="11">
        <f t="shared" si="0"/>
        <v>0</v>
      </c>
      <c r="B71" s="12" t="s">
        <v>78</v>
      </c>
      <c r="C71" s="13">
        <f>IFERROR(INDEX([1]Brain!C$3:C$381,MATCH($B71,[1]Brain!$B$3:$B$381,0)),"")</f>
        <v>13</v>
      </c>
      <c r="D71" s="13">
        <f>IFERROR(INDEX([1]Brain!D$3:D$381,MATCH($B71,[1]Brain!$B$3:$B$381,0)),"")</f>
        <v>13</v>
      </c>
      <c r="E71" s="14">
        <f>IFERROR(INDEX([1]Brain!E$3:E$381,MATCH($B71,[1]Brain!$B$3:$B$381,0)),"")</f>
        <v>0</v>
      </c>
      <c r="F71" s="14">
        <f>IFERROR(INDEX([1]Brain!F$3:F$381,MATCH($B71,[1]Brain!$B$3:$B$381,0)),"")</f>
        <v>0</v>
      </c>
      <c r="G71" s="13">
        <f>IFERROR(INDEX([1]Brain!G$3:G$381,MATCH($B71,[1]Brain!$B$3:$B$381,0)),"")</f>
        <v>13</v>
      </c>
      <c r="H71" s="15">
        <f t="shared" si="1"/>
        <v>0</v>
      </c>
      <c r="I71" s="16">
        <f>IFERROR(INDEX([1]Brain!I$3:I$381,MATCH($B71,[1]Brain!$B$3:$B$381,0)),"")</f>
        <v>104704</v>
      </c>
      <c r="J71" s="16">
        <f>IFERROR(INDEX([1]Brain!J$3:J$381,MATCH($B71,[1]Brain!$B$3:$B$381,0)),"")</f>
        <v>1328408</v>
      </c>
      <c r="K71" s="17">
        <f>VLOOKUP($B71,'[1]Ticker Changes'!$B:$L,11,FALSE)</f>
        <v>-1.5151515151515138E-2</v>
      </c>
    </row>
    <row r="72" spans="1:11" x14ac:dyDescent="0.25">
      <c r="A72" s="11">
        <f t="shared" ref="A72:A117" si="2">H72</f>
        <v>9.982486865148843E-2</v>
      </c>
      <c r="B72" s="12" t="s">
        <v>79</v>
      </c>
      <c r="C72" s="13">
        <f>IFERROR(INDEX([1]Brain!C$3:C$381,MATCH($B72,[1]Brain!$B$3:$B$381,0)),"")</f>
        <v>57.1</v>
      </c>
      <c r="D72" s="13">
        <f>IFERROR(INDEX([1]Brain!D$3:D$381,MATCH($B72,[1]Brain!$B$3:$B$381,0)),"")</f>
        <v>57.1</v>
      </c>
      <c r="E72" s="14">
        <f>IFERROR(INDEX([1]Brain!E$3:E$381,MATCH($B72,[1]Brain!$B$3:$B$381,0)),"")</f>
        <v>62.8</v>
      </c>
      <c r="F72" s="14">
        <f>IFERROR(INDEX([1]Brain!F$3:F$381,MATCH($B72,[1]Brain!$B$3:$B$381,0)),"")</f>
        <v>58</v>
      </c>
      <c r="G72" s="13">
        <f>IFERROR(INDEX([1]Brain!G$3:G$381,MATCH($B72,[1]Brain!$B$3:$B$381,0)),"")</f>
        <v>62.8</v>
      </c>
      <c r="H72" s="15">
        <f t="shared" si="1"/>
        <v>9.982486865148843E-2</v>
      </c>
      <c r="I72" s="16">
        <f>IFERROR(INDEX([1]Brain!I$3:I$381,MATCH($B72,[1]Brain!$B$3:$B$381,0)),"")</f>
        <v>3983716</v>
      </c>
      <c r="J72" s="16">
        <f>IFERROR(INDEX([1]Brain!J$3:J$381,MATCH($B72,[1]Brain!$B$3:$B$381,0)),"")</f>
        <v>237739172</v>
      </c>
      <c r="K72" s="17">
        <f>VLOOKUP($B72,'[1]Ticker Changes'!$B:$L,11,FALSE)</f>
        <v>0.28820512820512811</v>
      </c>
    </row>
    <row r="73" spans="1:11" x14ac:dyDescent="0.25">
      <c r="A73" s="11">
        <f t="shared" si="2"/>
        <v>0</v>
      </c>
      <c r="B73" s="12" t="s">
        <v>80</v>
      </c>
      <c r="C73" s="13">
        <f>IFERROR(INDEX([1]Brain!C$3:C$381,MATCH($B73,[1]Brain!$B$3:$B$381,0)),"")</f>
        <v>3.99</v>
      </c>
      <c r="D73" s="13">
        <f>IFERROR(INDEX([1]Brain!D$3:D$381,MATCH($B73,[1]Brain!$B$3:$B$381,0)),"")</f>
        <v>3.99</v>
      </c>
      <c r="E73" s="14">
        <f>IFERROR(INDEX([1]Brain!E$3:E$381,MATCH($B73,[1]Brain!$B$3:$B$381,0)),"")</f>
        <v>0</v>
      </c>
      <c r="F73" s="14">
        <f>IFERROR(INDEX([1]Brain!F$3:F$381,MATCH($B73,[1]Brain!$B$3:$B$381,0)),"")</f>
        <v>0</v>
      </c>
      <c r="G73" s="13">
        <f>IFERROR(INDEX([1]Brain!G$3:G$381,MATCH($B73,[1]Brain!$B$3:$B$381,0)),"")</f>
        <v>3.99</v>
      </c>
      <c r="H73" s="15">
        <f t="shared" ref="H73:H119" si="3">IFERROR(G73/C73-1,"")</f>
        <v>0</v>
      </c>
      <c r="I73" s="16">
        <f>IFERROR(INDEX([1]Brain!I$3:I$381,MATCH($B73,[1]Brain!$B$3:$B$381,0)),"")</f>
        <v>600</v>
      </c>
      <c r="J73" s="16">
        <f>IFERROR(INDEX([1]Brain!J$3:J$381,MATCH($B73,[1]Brain!$B$3:$B$381,0)),"")</f>
        <v>2334</v>
      </c>
      <c r="K73" s="17">
        <f>VLOOKUP($B73,'[1]Ticker Changes'!$B:$L,11,FALSE)</f>
        <v>0.33000000000000007</v>
      </c>
    </row>
    <row r="74" spans="1:11" x14ac:dyDescent="0.25">
      <c r="A74" s="11">
        <f t="shared" si="2"/>
        <v>0</v>
      </c>
      <c r="B74" s="12" t="s">
        <v>81</v>
      </c>
      <c r="C74" s="13">
        <f>IFERROR(INDEX([1]Brain!C$3:C$381,MATCH($B74,[1]Brain!$B$3:$B$381,0)),"")</f>
        <v>1.58</v>
      </c>
      <c r="D74" s="13">
        <f>IFERROR(INDEX([1]Brain!D$3:D$381,MATCH($B74,[1]Brain!$B$3:$B$381,0)),"")</f>
        <v>1.58</v>
      </c>
      <c r="E74" s="14">
        <f>IFERROR(INDEX([1]Brain!E$3:E$381,MATCH($B74,[1]Brain!$B$3:$B$381,0)),"")</f>
        <v>0</v>
      </c>
      <c r="F74" s="14">
        <f>IFERROR(INDEX([1]Brain!F$3:F$381,MATCH($B74,[1]Brain!$B$3:$B$381,0)),"")</f>
        <v>0</v>
      </c>
      <c r="G74" s="13">
        <f>IFERROR(INDEX([1]Brain!G$3:G$381,MATCH($B74,[1]Brain!$B$3:$B$381,0)),"")</f>
        <v>1.58</v>
      </c>
      <c r="H74" s="15">
        <f t="shared" si="3"/>
        <v>0</v>
      </c>
      <c r="I74" s="16">
        <f>IFERROR(INDEX([1]Brain!I$3:I$381,MATCH($B74,[1]Brain!$B$3:$B$381,0)),"")</f>
        <v>187129</v>
      </c>
      <c r="J74" s="16">
        <f>IFERROR(INDEX([1]Brain!J$3:J$381,MATCH($B74,[1]Brain!$B$3:$B$381,0)),"")</f>
        <v>300668.99</v>
      </c>
      <c r="K74" s="17">
        <f>VLOOKUP($B74,'[1]Ticker Changes'!$B:$L,11,FALSE)</f>
        <v>-5.9523809523809423E-2</v>
      </c>
    </row>
    <row r="75" spans="1:11" x14ac:dyDescent="0.25">
      <c r="A75" s="11">
        <f t="shared" si="2"/>
        <v>-3.5885167464114742E-2</v>
      </c>
      <c r="B75" s="12" t="s">
        <v>82</v>
      </c>
      <c r="C75" s="13">
        <f>IFERROR(INDEX([1]Brain!C$3:C$381,MATCH($B75,[1]Brain!$B$3:$B$381,0)),"")</f>
        <v>4.18</v>
      </c>
      <c r="D75" s="13">
        <f>IFERROR(INDEX([1]Brain!D$3:D$381,MATCH($B75,[1]Brain!$B$3:$B$381,0)),"")</f>
        <v>4.18</v>
      </c>
      <c r="E75" s="14">
        <f>IFERROR(INDEX([1]Brain!E$3:E$381,MATCH($B75,[1]Brain!$B$3:$B$381,0)),"")</f>
        <v>4.03</v>
      </c>
      <c r="F75" s="14">
        <f>IFERROR(INDEX([1]Brain!F$3:F$381,MATCH($B75,[1]Brain!$B$3:$B$381,0)),"")</f>
        <v>4.03</v>
      </c>
      <c r="G75" s="13">
        <f>IFERROR(INDEX([1]Brain!G$3:G$381,MATCH($B75,[1]Brain!$B$3:$B$381,0)),"")</f>
        <v>4.03</v>
      </c>
      <c r="H75" s="15">
        <f t="shared" si="3"/>
        <v>-3.5885167464114742E-2</v>
      </c>
      <c r="I75" s="16">
        <f>IFERROR(INDEX([1]Brain!I$3:I$381,MATCH($B75,[1]Brain!$B$3:$B$381,0)),"")</f>
        <v>366217</v>
      </c>
      <c r="J75" s="16">
        <f>IFERROR(INDEX([1]Brain!J$3:J$381,MATCH($B75,[1]Brain!$B$3:$B$381,0)),"")</f>
        <v>1472188.68</v>
      </c>
      <c r="K75" s="17">
        <f>VLOOKUP($B75,'[1]Ticker Changes'!$B:$L,11,FALSE)</f>
        <v>-0.10444444444444434</v>
      </c>
    </row>
    <row r="76" spans="1:11" x14ac:dyDescent="0.25">
      <c r="A76" s="11">
        <f t="shared" si="2"/>
        <v>0</v>
      </c>
      <c r="B76" s="12" t="s">
        <v>83</v>
      </c>
      <c r="C76" s="13">
        <f>IFERROR(INDEX([1]Brain!C$3:C$381,MATCH($B76,[1]Brain!$B$3:$B$381,0)),"")</f>
        <v>1440</v>
      </c>
      <c r="D76" s="13">
        <f>IFERROR(INDEX([1]Brain!D$3:D$381,MATCH($B76,[1]Brain!$B$3:$B$381,0)),"")</f>
        <v>1440</v>
      </c>
      <c r="E76" s="14">
        <f>IFERROR(INDEX([1]Brain!E$3:E$381,MATCH($B76,[1]Brain!$B$3:$B$381,0)),"")</f>
        <v>0</v>
      </c>
      <c r="F76" s="14">
        <f>IFERROR(INDEX([1]Brain!F$3:F$381,MATCH($B76,[1]Brain!$B$3:$B$381,0)),"")</f>
        <v>0</v>
      </c>
      <c r="G76" s="13">
        <f>IFERROR(INDEX([1]Brain!G$3:G$381,MATCH($B76,[1]Brain!$B$3:$B$381,0)),"")</f>
        <v>1440</v>
      </c>
      <c r="H76" s="15">
        <f t="shared" si="3"/>
        <v>0</v>
      </c>
      <c r="I76" s="16">
        <f>IFERROR(INDEX([1]Brain!I$3:I$381,MATCH($B76,[1]Brain!$B$3:$B$381,0)),"")</f>
        <v>4595</v>
      </c>
      <c r="J76" s="16">
        <f>IFERROR(INDEX([1]Brain!J$3:J$381,MATCH($B76,[1]Brain!$B$3:$B$381,0)),"")</f>
        <v>6332772.5</v>
      </c>
      <c r="K76" s="17">
        <f>VLOOKUP($B76,'[1]Ticker Changes'!$B:$L,11,FALSE)</f>
        <v>-7.4847414070028928E-2</v>
      </c>
    </row>
    <row r="77" spans="1:11" x14ac:dyDescent="0.25">
      <c r="A77" s="11">
        <f t="shared" si="2"/>
        <v>4.9999999999999822E-2</v>
      </c>
      <c r="B77" s="12" t="s">
        <v>84</v>
      </c>
      <c r="C77" s="13">
        <f>IFERROR(INDEX([1]Brain!C$3:C$381,MATCH($B77,[1]Brain!$B$3:$B$381,0)),"")</f>
        <v>0.2</v>
      </c>
      <c r="D77" s="13">
        <f>IFERROR(INDEX([1]Brain!D$3:D$381,MATCH($B77,[1]Brain!$B$3:$B$381,0)),"")</f>
        <v>0.2</v>
      </c>
      <c r="E77" s="14">
        <f>IFERROR(INDEX([1]Brain!E$3:E$381,MATCH($B77,[1]Brain!$B$3:$B$381,0)),"")</f>
        <v>0.21</v>
      </c>
      <c r="F77" s="14">
        <f>IFERROR(INDEX([1]Brain!F$3:F$381,MATCH($B77,[1]Brain!$B$3:$B$381,0)),"")</f>
        <v>0.2</v>
      </c>
      <c r="G77" s="13">
        <f>IFERROR(INDEX([1]Brain!G$3:G$381,MATCH($B77,[1]Brain!$B$3:$B$381,0)),"")</f>
        <v>0.21</v>
      </c>
      <c r="H77" s="15">
        <f t="shared" si="3"/>
        <v>4.9999999999999822E-2</v>
      </c>
      <c r="I77" s="16">
        <f>IFERROR(INDEX([1]Brain!I$3:I$381,MATCH($B77,[1]Brain!$B$3:$B$381,0)),"")</f>
        <v>495283</v>
      </c>
      <c r="J77" s="16">
        <f>IFERROR(INDEX([1]Brain!J$3:J$381,MATCH($B77,[1]Brain!$B$3:$B$381,0)),"")</f>
        <v>101006.6</v>
      </c>
      <c r="K77" s="17">
        <f>VLOOKUP($B77,'[1]Ticker Changes'!$B:$L,11,FALSE)</f>
        <v>4.9999999999999822E-2</v>
      </c>
    </row>
    <row r="78" spans="1:11" x14ac:dyDescent="0.25">
      <c r="A78" s="11">
        <f t="shared" si="2"/>
        <v>0</v>
      </c>
      <c r="B78" s="12" t="s">
        <v>85</v>
      </c>
      <c r="C78" s="13">
        <f>IFERROR(INDEX([1]Brain!C$3:C$381,MATCH($B78,[1]Brain!$B$3:$B$381,0)),"")</f>
        <v>9.65</v>
      </c>
      <c r="D78" s="13">
        <f>IFERROR(INDEX([1]Brain!D$3:D$381,MATCH($B78,[1]Brain!$B$3:$B$381,0)),"")</f>
        <v>9.65</v>
      </c>
      <c r="E78" s="14">
        <f>IFERROR(INDEX([1]Brain!E$3:E$381,MATCH($B78,[1]Brain!$B$3:$B$381,0)),"")</f>
        <v>0</v>
      </c>
      <c r="F78" s="14">
        <f>IFERROR(INDEX([1]Brain!F$3:F$381,MATCH($B78,[1]Brain!$B$3:$B$381,0)),"")</f>
        <v>0</v>
      </c>
      <c r="G78" s="13">
        <f>IFERROR(INDEX([1]Brain!G$3:G$381,MATCH($B78,[1]Brain!$B$3:$B$381,0)),"")</f>
        <v>9.65</v>
      </c>
      <c r="H78" s="15">
        <f t="shared" si="3"/>
        <v>0</v>
      </c>
      <c r="I78" s="16">
        <f>IFERROR(INDEX([1]Brain!I$3:I$381,MATCH($B78,[1]Brain!$B$3:$B$381,0)),"")</f>
        <v>9603</v>
      </c>
      <c r="J78" s="16">
        <f>IFERROR(INDEX([1]Brain!J$3:J$381,MATCH($B78,[1]Brain!$B$3:$B$381,0)),"")</f>
        <v>94442.5</v>
      </c>
      <c r="K78" s="17">
        <f>VLOOKUP($B78,'[1]Ticker Changes'!$B:$L,11,FALSE)</f>
        <v>0.20625000000000004</v>
      </c>
    </row>
    <row r="79" spans="1:11" x14ac:dyDescent="0.25">
      <c r="A79" s="11">
        <f t="shared" si="2"/>
        <v>8.0808080808080884E-2</v>
      </c>
      <c r="B79" s="12" t="s">
        <v>86</v>
      </c>
      <c r="C79" s="13">
        <f>IFERROR(INDEX([1]Brain!C$3:C$381,MATCH($B79,[1]Brain!$B$3:$B$381,0)),"")</f>
        <v>1.98</v>
      </c>
      <c r="D79" s="13">
        <f>IFERROR(INDEX([1]Brain!D$3:D$381,MATCH($B79,[1]Brain!$B$3:$B$381,0)),"")</f>
        <v>1.98</v>
      </c>
      <c r="E79" s="14">
        <f>IFERROR(INDEX([1]Brain!E$3:E$381,MATCH($B79,[1]Brain!$B$3:$B$381,0)),"")</f>
        <v>2.14</v>
      </c>
      <c r="F79" s="14">
        <f>IFERROR(INDEX([1]Brain!F$3:F$381,MATCH($B79,[1]Brain!$B$3:$B$381,0)),"")</f>
        <v>2.0499999999999998</v>
      </c>
      <c r="G79" s="13">
        <f>IFERROR(INDEX([1]Brain!G$3:G$381,MATCH($B79,[1]Brain!$B$3:$B$381,0)),"")</f>
        <v>2.14</v>
      </c>
      <c r="H79" s="15">
        <f t="shared" si="3"/>
        <v>8.0808080808080884E-2</v>
      </c>
      <c r="I79" s="16">
        <f>IFERROR(INDEX([1]Brain!I$3:I$381,MATCH($B79,[1]Brain!$B$3:$B$381,0)),"")</f>
        <v>1313201</v>
      </c>
      <c r="J79" s="16">
        <f>IFERROR(INDEX([1]Brain!J$3:J$381,MATCH($B79,[1]Brain!$B$3:$B$381,0)),"")</f>
        <v>2745822.05</v>
      </c>
      <c r="K79" s="17">
        <f>VLOOKUP($B79,'[1]Ticker Changes'!$B:$L,11,FALSE)</f>
        <v>0.2588235294117649</v>
      </c>
    </row>
    <row r="80" spans="1:11" x14ac:dyDescent="0.25">
      <c r="A80" s="11">
        <f t="shared" si="2"/>
        <v>-9.9999999999999978E-2</v>
      </c>
      <c r="B80" s="12" t="s">
        <v>87</v>
      </c>
      <c r="C80" s="13">
        <f>IFERROR(INDEX([1]Brain!C$3:C$381,MATCH($B80,[1]Brain!$B$3:$B$381,0)),"")</f>
        <v>6.3</v>
      </c>
      <c r="D80" s="13">
        <f>IFERROR(INDEX([1]Brain!D$3:D$381,MATCH($B80,[1]Brain!$B$3:$B$381,0)),"")</f>
        <v>6.3</v>
      </c>
      <c r="E80" s="14">
        <f>IFERROR(INDEX([1]Brain!E$3:E$381,MATCH($B80,[1]Brain!$B$3:$B$381,0)),"")</f>
        <v>5.67</v>
      </c>
      <c r="F80" s="14">
        <f>IFERROR(INDEX([1]Brain!F$3:F$381,MATCH($B80,[1]Brain!$B$3:$B$381,0)),"")</f>
        <v>5.67</v>
      </c>
      <c r="G80" s="13">
        <f>IFERROR(INDEX([1]Brain!G$3:G$381,MATCH($B80,[1]Brain!$B$3:$B$381,0)),"")</f>
        <v>5.67</v>
      </c>
      <c r="H80" s="15">
        <f t="shared" si="3"/>
        <v>-9.9999999999999978E-2</v>
      </c>
      <c r="I80" s="16">
        <f>IFERROR(INDEX([1]Brain!I$3:I$381,MATCH($B80,[1]Brain!$B$3:$B$381,0)),"")</f>
        <v>6825053</v>
      </c>
      <c r="J80" s="16">
        <f>IFERROR(INDEX([1]Brain!J$3:J$381,MATCH($B80,[1]Brain!$B$3:$B$381,0)),"")</f>
        <v>38698050.509999998</v>
      </c>
      <c r="K80" s="17">
        <f>VLOOKUP($B80,'[1]Ticker Changes'!$B:$L,11,FALSE)</f>
        <v>0.2828054298642535</v>
      </c>
    </row>
    <row r="81" spans="1:11" x14ac:dyDescent="0.25">
      <c r="A81" s="11">
        <f t="shared" si="2"/>
        <v>9.9999999999999867E-2</v>
      </c>
      <c r="B81" s="12" t="s">
        <v>88</v>
      </c>
      <c r="C81" s="13">
        <f>IFERROR(INDEX([1]Brain!C$3:C$381,MATCH($B81,[1]Brain!$B$3:$B$381,0)),"")</f>
        <v>147</v>
      </c>
      <c r="D81" s="13">
        <f>IFERROR(INDEX([1]Brain!D$3:D$381,MATCH($B81,[1]Brain!$B$3:$B$381,0)),"")</f>
        <v>147</v>
      </c>
      <c r="E81" s="14">
        <f>IFERROR(INDEX([1]Brain!E$3:E$381,MATCH($B81,[1]Brain!$B$3:$B$381,0)),"")</f>
        <v>161.69999999999999</v>
      </c>
      <c r="F81" s="14">
        <f>IFERROR(INDEX([1]Brain!F$3:F$381,MATCH($B81,[1]Brain!$B$3:$B$381,0)),"")</f>
        <v>161.69999999999999</v>
      </c>
      <c r="G81" s="13">
        <f>IFERROR(INDEX([1]Brain!G$3:G$381,MATCH($B81,[1]Brain!$B$3:$B$381,0)),"")</f>
        <v>161.69999999999999</v>
      </c>
      <c r="H81" s="15">
        <f t="shared" si="3"/>
        <v>9.9999999999999867E-2</v>
      </c>
      <c r="I81" s="16">
        <f>IFERROR(INDEX([1]Brain!I$3:I$381,MATCH($B81,[1]Brain!$B$3:$B$381,0)),"")</f>
        <v>661287</v>
      </c>
      <c r="J81" s="16">
        <f>IFERROR(INDEX([1]Brain!J$3:J$381,MATCH($B81,[1]Brain!$B$3:$B$381,0)),"")</f>
        <v>106701144.90000001</v>
      </c>
      <c r="K81" s="17">
        <f>VLOOKUP($B81,'[1]Ticker Changes'!$B:$L,11,FALSE)</f>
        <v>0.13873239436619711</v>
      </c>
    </row>
    <row r="82" spans="1:11" x14ac:dyDescent="0.25">
      <c r="A82" s="11">
        <f t="shared" si="2"/>
        <v>0</v>
      </c>
      <c r="B82" s="12" t="s">
        <v>89</v>
      </c>
      <c r="C82" s="13">
        <f>IFERROR(INDEX([1]Brain!C$3:C$381,MATCH($B82,[1]Brain!$B$3:$B$381,0)),"")</f>
        <v>0.2</v>
      </c>
      <c r="D82" s="13">
        <f>IFERROR(INDEX([1]Brain!D$3:D$381,MATCH($B82,[1]Brain!$B$3:$B$381,0)),"")</f>
        <v>0.2</v>
      </c>
      <c r="E82" s="14">
        <f>IFERROR(INDEX([1]Brain!E$3:E$381,MATCH($B82,[1]Brain!$B$3:$B$381,0)),"")</f>
        <v>0</v>
      </c>
      <c r="F82" s="14">
        <f>IFERROR(INDEX([1]Brain!F$3:F$381,MATCH($B82,[1]Brain!$B$3:$B$381,0)),"")</f>
        <v>0</v>
      </c>
      <c r="G82" s="13">
        <f>IFERROR(INDEX([1]Brain!G$3:G$381,MATCH($B82,[1]Brain!$B$3:$B$381,0)),"")</f>
        <v>0.2</v>
      </c>
      <c r="H82" s="15">
        <f t="shared" si="3"/>
        <v>0</v>
      </c>
      <c r="I82" s="16">
        <f>IFERROR(INDEX([1]Brain!I$3:I$381,MATCH($B82,[1]Brain!$B$3:$B$381,0)),"")</f>
        <v>75000</v>
      </c>
      <c r="J82" s="16">
        <f>IFERROR(INDEX([1]Brain!J$3:J$381,MATCH($B82,[1]Brain!$B$3:$B$381,0)),"")</f>
        <v>15000</v>
      </c>
      <c r="K82" s="17">
        <f>VLOOKUP($B82,'[1]Ticker Changes'!$B:$L,11,FALSE)</f>
        <v>0</v>
      </c>
    </row>
    <row r="83" spans="1:11" x14ac:dyDescent="0.25">
      <c r="A83" s="11">
        <f t="shared" si="2"/>
        <v>0</v>
      </c>
      <c r="B83" s="12" t="s">
        <v>90</v>
      </c>
      <c r="C83" s="13">
        <f>IFERROR(INDEX([1]Brain!C$3:C$381,MATCH($B83,[1]Brain!$B$3:$B$381,0)),"")</f>
        <v>1.6</v>
      </c>
      <c r="D83" s="13">
        <f>IFERROR(INDEX([1]Brain!D$3:D$381,MATCH($B83,[1]Brain!$B$3:$B$381,0)),"")</f>
        <v>1.6</v>
      </c>
      <c r="E83" s="14">
        <f>IFERROR(INDEX([1]Brain!E$3:E$381,MATCH($B83,[1]Brain!$B$3:$B$381,0)),"")</f>
        <v>0</v>
      </c>
      <c r="F83" s="14">
        <f>IFERROR(INDEX([1]Brain!F$3:F$381,MATCH($B83,[1]Brain!$B$3:$B$381,0)),"")</f>
        <v>0</v>
      </c>
      <c r="G83" s="13">
        <f>IFERROR(INDEX([1]Brain!G$3:G$381,MATCH($B83,[1]Brain!$B$3:$B$381,0)),"")</f>
        <v>1.6</v>
      </c>
      <c r="H83" s="15">
        <f>IFERROR(G83/C83-1,"")</f>
        <v>0</v>
      </c>
      <c r="I83" s="16">
        <f>IFERROR(INDEX([1]Brain!I$3:I$381,MATCH($B83,[1]Brain!$B$3:$B$381,0)),"")</f>
        <v>2100</v>
      </c>
      <c r="J83" s="16">
        <f>IFERROR(INDEX([1]Brain!J$3:J$381,MATCH($B83,[1]Brain!$B$3:$B$381,0)),"")</f>
        <v>3384</v>
      </c>
      <c r="K83" s="17">
        <f>VLOOKUP($B83,'[1]Ticker Changes'!$B:$L,11,FALSE)</f>
        <v>-0.27272727272727271</v>
      </c>
    </row>
    <row r="84" spans="1:11" x14ac:dyDescent="0.25">
      <c r="A84" s="11">
        <f t="shared" si="2"/>
        <v>9.9721059972105897E-2</v>
      </c>
      <c r="B84" s="12" t="s">
        <v>91</v>
      </c>
      <c r="C84" s="13">
        <f>IFERROR(INDEX([1]Brain!C$3:C$381,MATCH($B84,[1]Brain!$B$3:$B$381,0)),"")</f>
        <v>143.4</v>
      </c>
      <c r="D84" s="13">
        <f>IFERROR(INDEX([1]Brain!D$3:D$381,MATCH($B84,[1]Brain!$B$3:$B$381,0)),"")</f>
        <v>143.4</v>
      </c>
      <c r="E84" s="14">
        <f>IFERROR(INDEX([1]Brain!E$3:E$381,MATCH($B84,[1]Brain!$B$3:$B$381,0)),"")</f>
        <v>157.69999999999999</v>
      </c>
      <c r="F84" s="14">
        <f>IFERROR(INDEX([1]Brain!F$3:F$381,MATCH($B84,[1]Brain!$B$3:$B$381,0)),"")</f>
        <v>155</v>
      </c>
      <c r="G84" s="13">
        <f>IFERROR(INDEX([1]Brain!G$3:G$381,MATCH($B84,[1]Brain!$B$3:$B$381,0)),"")</f>
        <v>157.69999999999999</v>
      </c>
      <c r="H84" s="15">
        <f t="shared" si="3"/>
        <v>9.9721059972105897E-2</v>
      </c>
      <c r="I84" s="16">
        <f>IFERROR(INDEX([1]Brain!I$3:I$381,MATCH($B84,[1]Brain!$B$3:$B$381,0)),"")</f>
        <v>3305875</v>
      </c>
      <c r="J84" s="16">
        <f>IFERROR(INDEX([1]Brain!J$3:J$381,MATCH($B84,[1]Brain!$B$3:$B$381,0)),"")</f>
        <v>511895831.05000001</v>
      </c>
      <c r="K84" s="17">
        <f>VLOOKUP($B84,'[1]Ticker Changes'!$B:$L,11,FALSE)</f>
        <v>0.79612756264236895</v>
      </c>
    </row>
    <row r="85" spans="1:11" x14ac:dyDescent="0.25">
      <c r="A85" s="11">
        <f t="shared" si="2"/>
        <v>0</v>
      </c>
      <c r="B85" s="12" t="s">
        <v>92</v>
      </c>
      <c r="C85" s="13">
        <f>IFERROR(INDEX([1]Brain!C$3:C$381,MATCH($B85,[1]Brain!$B$3:$B$381,0)),"")</f>
        <v>0.44</v>
      </c>
      <c r="D85" s="13">
        <f>IFERROR(INDEX([1]Brain!D$3:D$381,MATCH($B85,[1]Brain!$B$3:$B$381,0)),"")</f>
        <v>0.44</v>
      </c>
      <c r="E85" s="14">
        <f>IFERROR(INDEX([1]Brain!E$3:E$381,MATCH($B85,[1]Brain!$B$3:$B$381,0)),"")</f>
        <v>0</v>
      </c>
      <c r="F85" s="14">
        <f>IFERROR(INDEX([1]Brain!F$3:F$381,MATCH($B85,[1]Brain!$B$3:$B$381,0)),"")</f>
        <v>0</v>
      </c>
      <c r="G85" s="13">
        <f>IFERROR(INDEX([1]Brain!G$3:G$381,MATCH($B85,[1]Brain!$B$3:$B$381,0)),"")</f>
        <v>0.44</v>
      </c>
      <c r="H85" s="15">
        <f t="shared" si="3"/>
        <v>0</v>
      </c>
      <c r="I85" s="16">
        <f>IFERROR(INDEX([1]Brain!I$3:I$381,MATCH($B85,[1]Brain!$B$3:$B$381,0)),"")</f>
        <v>70989</v>
      </c>
      <c r="J85" s="16">
        <f>IFERROR(INDEX([1]Brain!J$3:J$381,MATCH($B85,[1]Brain!$B$3:$B$381,0)),"")</f>
        <v>32642.94</v>
      </c>
      <c r="K85" s="17">
        <f>VLOOKUP($B85,'[1]Ticker Changes'!$B:$L,11,FALSE)</f>
        <v>-0.13725490196078427</v>
      </c>
    </row>
    <row r="86" spans="1:11" x14ac:dyDescent="0.25">
      <c r="A86" s="11">
        <f t="shared" si="2"/>
        <v>0</v>
      </c>
      <c r="B86" s="12" t="s">
        <v>93</v>
      </c>
      <c r="C86" s="13">
        <f>IFERROR(INDEX([1]Brain!C$3:C$381,MATCH($B86,[1]Brain!$B$3:$B$381,0)),"")</f>
        <v>10.199999999999999</v>
      </c>
      <c r="D86" s="13">
        <f>IFERROR(INDEX([1]Brain!D$3:D$381,MATCH($B86,[1]Brain!$B$3:$B$381,0)),"")</f>
        <v>10.199999999999999</v>
      </c>
      <c r="E86" s="14">
        <f>IFERROR(INDEX([1]Brain!E$3:E$381,MATCH($B86,[1]Brain!$B$3:$B$381,0)),"")</f>
        <v>0</v>
      </c>
      <c r="F86" s="14">
        <f>IFERROR(INDEX([1]Brain!F$3:F$381,MATCH($B86,[1]Brain!$B$3:$B$381,0)),"")</f>
        <v>0</v>
      </c>
      <c r="G86" s="13">
        <f>IFERROR(INDEX([1]Brain!G$3:G$381,MATCH($B86,[1]Brain!$B$3:$B$381,0)),"")</f>
        <v>10.199999999999999</v>
      </c>
      <c r="H86" s="15">
        <f t="shared" si="3"/>
        <v>0</v>
      </c>
      <c r="I86" s="16">
        <f>IFERROR(INDEX([1]Brain!I$3:I$381,MATCH($B86,[1]Brain!$B$3:$B$381,0)),"")</f>
        <v>441054</v>
      </c>
      <c r="J86" s="16">
        <f>IFERROR(INDEX([1]Brain!J$3:J$381,MATCH($B86,[1]Brain!$B$3:$B$381,0)),"")</f>
        <v>4541743.5999999996</v>
      </c>
      <c r="K86" s="17">
        <f>VLOOKUP($B86,'[1]Ticker Changes'!$B:$L,11,FALSE)</f>
        <v>0.73764906303236777</v>
      </c>
    </row>
    <row r="87" spans="1:11" x14ac:dyDescent="0.25">
      <c r="A87" s="11">
        <f t="shared" si="2"/>
        <v>0</v>
      </c>
      <c r="B87" s="12" t="s">
        <v>94</v>
      </c>
      <c r="C87" s="13">
        <f>IFERROR(INDEX([1]Brain!C$3:C$381,MATCH($B87,[1]Brain!$B$3:$B$381,0)),"")</f>
        <v>3.1</v>
      </c>
      <c r="D87" s="13">
        <f>IFERROR(INDEX([1]Brain!D$3:D$381,MATCH($B87,[1]Brain!$B$3:$B$381,0)),"")</f>
        <v>3.1</v>
      </c>
      <c r="E87" s="14">
        <f>IFERROR(INDEX([1]Brain!E$3:E$381,MATCH($B87,[1]Brain!$B$3:$B$381,0)),"")</f>
        <v>0</v>
      </c>
      <c r="F87" s="14">
        <f>IFERROR(INDEX([1]Brain!F$3:F$381,MATCH($B87,[1]Brain!$B$3:$B$381,0)),"")</f>
        <v>0</v>
      </c>
      <c r="G87" s="13">
        <f>IFERROR(INDEX([1]Brain!G$3:G$381,MATCH($B87,[1]Brain!$B$3:$B$381,0)),"")</f>
        <v>3.1</v>
      </c>
      <c r="H87" s="15">
        <f t="shared" si="3"/>
        <v>0</v>
      </c>
      <c r="I87" s="16">
        <f>IFERROR(INDEX([1]Brain!I$3:I$381,MATCH($B87,[1]Brain!$B$3:$B$381,0)),"")</f>
        <v>21786</v>
      </c>
      <c r="J87" s="16">
        <f>IFERROR(INDEX([1]Brain!J$3:J$381,MATCH($B87,[1]Brain!$B$3:$B$381,0)),"")</f>
        <v>67011</v>
      </c>
      <c r="K87" s="17">
        <f>VLOOKUP($B87,'[1]Ticker Changes'!$B:$L,11,FALSE)</f>
        <v>-0.10144927536231885</v>
      </c>
    </row>
    <row r="88" spans="1:11" x14ac:dyDescent="0.25">
      <c r="A88" s="11">
        <f t="shared" si="2"/>
        <v>-3.125E-2</v>
      </c>
      <c r="B88" s="12" t="s">
        <v>95</v>
      </c>
      <c r="C88" s="13">
        <f>IFERROR(INDEX([1]Brain!C$3:C$381,MATCH($B88,[1]Brain!$B$3:$B$381,0)),"")</f>
        <v>0.32</v>
      </c>
      <c r="D88" s="13">
        <f>IFERROR(INDEX([1]Brain!D$3:D$381,MATCH($B88,[1]Brain!$B$3:$B$381,0)),"")</f>
        <v>0.32</v>
      </c>
      <c r="E88" s="14">
        <f>IFERROR(INDEX([1]Brain!E$3:E$381,MATCH($B88,[1]Brain!$B$3:$B$381,0)),"")</f>
        <v>0.32</v>
      </c>
      <c r="F88" s="14">
        <f>IFERROR(INDEX([1]Brain!F$3:F$381,MATCH($B88,[1]Brain!$B$3:$B$381,0)),"")</f>
        <v>0.28999999999999998</v>
      </c>
      <c r="G88" s="13">
        <f>IFERROR(INDEX([1]Brain!G$3:G$381,MATCH($B88,[1]Brain!$B$3:$B$381,0)),"")</f>
        <v>0.31</v>
      </c>
      <c r="H88" s="15">
        <f t="shared" si="3"/>
        <v>-3.125E-2</v>
      </c>
      <c r="I88" s="16">
        <f>IFERROR(INDEX([1]Brain!I$3:I$381,MATCH($B88,[1]Brain!$B$3:$B$381,0)),"")</f>
        <v>18809106</v>
      </c>
      <c r="J88" s="16">
        <f>IFERROR(INDEX([1]Brain!J$3:J$381,MATCH($B88,[1]Brain!$B$3:$B$381,0)),"")</f>
        <v>5607528.9199999999</v>
      </c>
      <c r="K88" s="17">
        <f>VLOOKUP($B88,'[1]Ticker Changes'!$B:$L,11,FALSE)</f>
        <v>-0.39215686274509809</v>
      </c>
    </row>
    <row r="89" spans="1:11" x14ac:dyDescent="0.25">
      <c r="A89" s="11">
        <f t="shared" si="2"/>
        <v>-3.0000000000000027E-2</v>
      </c>
      <c r="B89" s="12" t="s">
        <v>96</v>
      </c>
      <c r="C89" s="13">
        <f>IFERROR(INDEX([1]Brain!C$3:C$381,MATCH($B89,[1]Brain!$B$3:$B$381,0)),"")</f>
        <v>1</v>
      </c>
      <c r="D89" s="13">
        <f>IFERROR(INDEX([1]Brain!D$3:D$381,MATCH($B89,[1]Brain!$B$3:$B$381,0)),"")</f>
        <v>1</v>
      </c>
      <c r="E89" s="14">
        <f>IFERROR(INDEX([1]Brain!E$3:E$381,MATCH($B89,[1]Brain!$B$3:$B$381,0)),"")</f>
        <v>0.97</v>
      </c>
      <c r="F89" s="14">
        <f>IFERROR(INDEX([1]Brain!F$3:F$381,MATCH($B89,[1]Brain!$B$3:$B$381,0)),"")</f>
        <v>0.9</v>
      </c>
      <c r="G89" s="13">
        <f>IFERROR(INDEX([1]Brain!G$3:G$381,MATCH($B89,[1]Brain!$B$3:$B$381,0)),"")</f>
        <v>0.97</v>
      </c>
      <c r="H89" s="15">
        <f t="shared" si="3"/>
        <v>-3.0000000000000027E-2</v>
      </c>
      <c r="I89" s="16">
        <f>IFERROR(INDEX([1]Brain!I$3:I$381,MATCH($B89,[1]Brain!$B$3:$B$381,0)),"")</f>
        <v>2430011</v>
      </c>
      <c r="J89" s="16">
        <f>IFERROR(INDEX([1]Brain!J$3:J$381,MATCH($B89,[1]Brain!$B$3:$B$381,0)),"")</f>
        <v>2210542.88</v>
      </c>
      <c r="K89" s="17">
        <f>VLOOKUP($B89,'[1]Ticker Changes'!$B:$L,11,FALSE)</f>
        <v>0.10227272727272729</v>
      </c>
    </row>
    <row r="90" spans="1:11" x14ac:dyDescent="0.25">
      <c r="A90" s="11">
        <f t="shared" si="2"/>
        <v>1.7857142857142572E-2</v>
      </c>
      <c r="B90" s="12" t="s">
        <v>97</v>
      </c>
      <c r="C90" s="13">
        <f>IFERROR(INDEX([1]Brain!C$3:C$381,MATCH($B90,[1]Brain!$B$3:$B$381,0)),"")</f>
        <v>0.56000000000000005</v>
      </c>
      <c r="D90" s="13">
        <f>IFERROR(INDEX([1]Brain!D$3:D$381,MATCH($B90,[1]Brain!$B$3:$B$381,0)),"")</f>
        <v>0.56000000000000005</v>
      </c>
      <c r="E90" s="14">
        <f>IFERROR(INDEX([1]Brain!E$3:E$381,MATCH($B90,[1]Brain!$B$3:$B$381,0)),"")</f>
        <v>0.56999999999999995</v>
      </c>
      <c r="F90" s="14">
        <f>IFERROR(INDEX([1]Brain!F$3:F$381,MATCH($B90,[1]Brain!$B$3:$B$381,0)),"")</f>
        <v>0.51</v>
      </c>
      <c r="G90" s="13">
        <f>IFERROR(INDEX([1]Brain!G$3:G$381,MATCH($B90,[1]Brain!$B$3:$B$381,0)),"")</f>
        <v>0.56999999999999995</v>
      </c>
      <c r="H90" s="15">
        <f t="shared" si="3"/>
        <v>1.7857142857142572E-2</v>
      </c>
      <c r="I90" s="16">
        <f>IFERROR(INDEX([1]Brain!I$3:I$381,MATCH($B90,[1]Brain!$B$3:$B$381,0)),"")</f>
        <v>1478767</v>
      </c>
      <c r="J90" s="16">
        <f>IFERROR(INDEX([1]Brain!J$3:J$381,MATCH($B90,[1]Brain!$B$3:$B$381,0)),"")</f>
        <v>789040.39</v>
      </c>
      <c r="K90" s="17">
        <f>VLOOKUP($B90,'[1]Ticker Changes'!$B:$L,11,FALSE)</f>
        <v>1.8499999999999996</v>
      </c>
    </row>
    <row r="91" spans="1:11" x14ac:dyDescent="0.25">
      <c r="A91" s="11">
        <f t="shared" si="2"/>
        <v>0</v>
      </c>
      <c r="B91" s="12" t="s">
        <v>98</v>
      </c>
      <c r="C91" s="13">
        <f>IFERROR(INDEX([1]Brain!C$3:C$381,MATCH($B91,[1]Brain!$B$3:$B$381,0)),"")</f>
        <v>1.94</v>
      </c>
      <c r="D91" s="13">
        <f>IFERROR(INDEX([1]Brain!D$3:D$381,MATCH($B91,[1]Brain!$B$3:$B$381,0)),"")</f>
        <v>1.94</v>
      </c>
      <c r="E91" s="14">
        <f>IFERROR(INDEX([1]Brain!E$3:E$381,MATCH($B91,[1]Brain!$B$3:$B$381,0)),"")</f>
        <v>0</v>
      </c>
      <c r="F91" s="14">
        <f>IFERROR(INDEX([1]Brain!F$3:F$381,MATCH($B91,[1]Brain!$B$3:$B$381,0)),"")</f>
        <v>0</v>
      </c>
      <c r="G91" s="13">
        <f>IFERROR(INDEX([1]Brain!G$3:G$381,MATCH($B91,[1]Brain!$B$3:$B$381,0)),"")</f>
        <v>1.94</v>
      </c>
      <c r="H91" s="15">
        <f t="shared" si="3"/>
        <v>0</v>
      </c>
      <c r="I91" s="16">
        <f>IFERROR(INDEX([1]Brain!I$3:I$381,MATCH($B91,[1]Brain!$B$3:$B$381,0)),"")</f>
        <v>22310</v>
      </c>
      <c r="J91" s="16">
        <f>IFERROR(INDEX([1]Brain!J$3:J$381,MATCH($B91,[1]Brain!$B$3:$B$381,0)),"")</f>
        <v>47516.5</v>
      </c>
      <c r="K91" s="17">
        <f>VLOOKUP($B91,'[1]Ticker Changes'!$B:$L,11,FALSE)</f>
        <v>0.8653846153846152</v>
      </c>
    </row>
    <row r="92" spans="1:11" x14ac:dyDescent="0.25">
      <c r="A92" s="11">
        <f t="shared" si="2"/>
        <v>0</v>
      </c>
      <c r="B92" s="12" t="s">
        <v>99</v>
      </c>
      <c r="C92" s="13">
        <f>IFERROR(INDEX([1]Brain!C$3:C$381,MATCH($B92,[1]Brain!$B$3:$B$381,0)),"")</f>
        <v>1200</v>
      </c>
      <c r="D92" s="13">
        <f>IFERROR(INDEX([1]Brain!D$3:D$381,MATCH($B92,[1]Brain!$B$3:$B$381,0)),"")</f>
        <v>1200</v>
      </c>
      <c r="E92" s="14">
        <f>IFERROR(INDEX([1]Brain!E$3:E$381,MATCH($B92,[1]Brain!$B$3:$B$381,0)),"")</f>
        <v>0</v>
      </c>
      <c r="F92" s="14">
        <f>IFERROR(INDEX([1]Brain!F$3:F$381,MATCH($B92,[1]Brain!$B$3:$B$381,0)),"")</f>
        <v>0</v>
      </c>
      <c r="G92" s="13">
        <f>IFERROR(INDEX([1]Brain!G$3:G$381,MATCH($B92,[1]Brain!$B$3:$B$381,0)),"")</f>
        <v>1200</v>
      </c>
      <c r="H92" s="15">
        <f t="shared" si="3"/>
        <v>0</v>
      </c>
      <c r="I92" s="16">
        <f>IFERROR(INDEX([1]Brain!I$3:I$381,MATCH($B92,[1]Brain!$B$3:$B$381,0)),"")</f>
        <v>159171</v>
      </c>
      <c r="J92" s="16">
        <f>IFERROR(INDEX([1]Brain!J$3:J$381,MATCH($B92,[1]Brain!$B$3:$B$381,0)),"")</f>
        <v>186315455.09999999</v>
      </c>
      <c r="K92" s="17">
        <f>VLOOKUP($B92,'[1]Ticker Changes'!$B:$L,11,FALSE)</f>
        <v>0.84615384615384626</v>
      </c>
    </row>
    <row r="93" spans="1:11" x14ac:dyDescent="0.25">
      <c r="A93" s="11">
        <f t="shared" si="2"/>
        <v>0</v>
      </c>
      <c r="B93" s="12" t="s">
        <v>100</v>
      </c>
      <c r="C93" s="13">
        <f>IFERROR(INDEX([1]Brain!C$3:C$381,MATCH($B93,[1]Brain!$B$3:$B$381,0)),"")</f>
        <v>7</v>
      </c>
      <c r="D93" s="13">
        <f>IFERROR(INDEX([1]Brain!D$3:D$381,MATCH($B93,[1]Brain!$B$3:$B$381,0)),"")</f>
        <v>7</v>
      </c>
      <c r="E93" s="14">
        <f>IFERROR(INDEX([1]Brain!E$3:E$381,MATCH($B93,[1]Brain!$B$3:$B$381,0)),"")</f>
        <v>0</v>
      </c>
      <c r="F93" s="14">
        <f>IFERROR(INDEX([1]Brain!F$3:F$381,MATCH($B93,[1]Brain!$B$3:$B$381,0)),"")</f>
        <v>0</v>
      </c>
      <c r="G93" s="13">
        <f>IFERROR(INDEX([1]Brain!G$3:G$381,MATCH($B93,[1]Brain!$B$3:$B$381,0)),"")</f>
        <v>7</v>
      </c>
      <c r="H93" s="15">
        <f t="shared" si="3"/>
        <v>0</v>
      </c>
      <c r="I93" s="16">
        <f>IFERROR(INDEX([1]Brain!I$3:I$381,MATCH($B93,[1]Brain!$B$3:$B$381,0)),"")</f>
        <v>53149</v>
      </c>
      <c r="J93" s="16">
        <f>IFERROR(INDEX([1]Brain!J$3:J$381,MATCH($B93,[1]Brain!$B$3:$B$381,0)),"")</f>
        <v>374169.15</v>
      </c>
      <c r="K93" s="17">
        <f>VLOOKUP($B93,'[1]Ticker Changes'!$B:$L,11,FALSE)</f>
        <v>0.32075471698113223</v>
      </c>
    </row>
    <row r="94" spans="1:11" x14ac:dyDescent="0.25">
      <c r="A94" s="11">
        <f t="shared" si="2"/>
        <v>0</v>
      </c>
      <c r="B94" s="12" t="s">
        <v>101</v>
      </c>
      <c r="C94" s="13">
        <f>IFERROR(INDEX([1]Brain!C$3:C$381,MATCH($B94,[1]Brain!$B$3:$B$381,0)),"")</f>
        <v>0.27</v>
      </c>
      <c r="D94" s="13">
        <f>IFERROR(INDEX([1]Brain!D$3:D$381,MATCH($B94,[1]Brain!$B$3:$B$381,0)),"")</f>
        <v>0.27</v>
      </c>
      <c r="E94" s="14">
        <f>IFERROR(INDEX([1]Brain!E$3:E$381,MATCH($B94,[1]Brain!$B$3:$B$381,0)),"")</f>
        <v>0</v>
      </c>
      <c r="F94" s="14">
        <f>IFERROR(INDEX([1]Brain!F$3:F$381,MATCH($B94,[1]Brain!$B$3:$B$381,0)),"")</f>
        <v>0</v>
      </c>
      <c r="G94" s="13">
        <f>IFERROR(INDEX([1]Brain!G$3:G$381,MATCH($B94,[1]Brain!$B$3:$B$381,0)),"")</f>
        <v>0.27</v>
      </c>
      <c r="H94" s="15">
        <f t="shared" si="3"/>
        <v>0</v>
      </c>
      <c r="I94" s="16">
        <f>IFERROR(INDEX([1]Brain!I$3:I$381,MATCH($B94,[1]Brain!$B$3:$B$381,0)),"")</f>
        <v>30352</v>
      </c>
      <c r="J94" s="16">
        <f>IFERROR(INDEX([1]Brain!J$3:J$381,MATCH($B94,[1]Brain!$B$3:$B$381,0)),"")</f>
        <v>7871.9</v>
      </c>
      <c r="K94" s="17">
        <f>VLOOKUP($B94,'[1]Ticker Changes'!$B:$L,11,FALSE)</f>
        <v>-9.9999999999999867E-2</v>
      </c>
    </row>
    <row r="95" spans="1:11" x14ac:dyDescent="0.25">
      <c r="A95" s="11">
        <f t="shared" si="2"/>
        <v>2.6760563380281877E-2</v>
      </c>
      <c r="B95" s="12" t="s">
        <v>102</v>
      </c>
      <c r="C95" s="13">
        <f>IFERROR(INDEX([1]Brain!C$3:C$381,MATCH($B95,[1]Brain!$B$3:$B$381,0)),"")</f>
        <v>35.5</v>
      </c>
      <c r="D95" s="13">
        <f>IFERROR(INDEX([1]Brain!D$3:D$381,MATCH($B95,[1]Brain!$B$3:$B$381,0)),"")</f>
        <v>35.5</v>
      </c>
      <c r="E95" s="14">
        <f>IFERROR(INDEX([1]Brain!E$3:E$381,MATCH($B95,[1]Brain!$B$3:$B$381,0)),"")</f>
        <v>36.450000000000003</v>
      </c>
      <c r="F95" s="14">
        <f>IFERROR(INDEX([1]Brain!F$3:F$381,MATCH($B95,[1]Brain!$B$3:$B$381,0)),"")</f>
        <v>36.450000000000003</v>
      </c>
      <c r="G95" s="13">
        <f>IFERROR(INDEX([1]Brain!G$3:G$381,MATCH($B95,[1]Brain!$B$3:$B$381,0)),"")</f>
        <v>36.450000000000003</v>
      </c>
      <c r="H95" s="15">
        <f t="shared" si="3"/>
        <v>2.6760563380281877E-2</v>
      </c>
      <c r="I95" s="16">
        <f>IFERROR(INDEX([1]Brain!I$3:I$381,MATCH($B95,[1]Brain!$B$3:$B$381,0)),"")</f>
        <v>5660636</v>
      </c>
      <c r="J95" s="16">
        <f>IFERROR(INDEX([1]Brain!J$3:J$381,MATCH($B95,[1]Brain!$B$3:$B$381,0)),"")</f>
        <v>205065793.40000001</v>
      </c>
      <c r="K95" s="17">
        <f>VLOOKUP($B95,'[1]Ticker Changes'!$B:$L,11,FALSE)</f>
        <v>1.2500000000000178E-2</v>
      </c>
    </row>
    <row r="96" spans="1:11" x14ac:dyDescent="0.25">
      <c r="A96" s="11">
        <f t="shared" si="2"/>
        <v>6.4935064935065512E-3</v>
      </c>
      <c r="B96" s="12" t="s">
        <v>103</v>
      </c>
      <c r="C96" s="13">
        <f>IFERROR(INDEX([1]Brain!C$3:C$381,MATCH($B96,[1]Brain!$B$3:$B$381,0)),"")</f>
        <v>1.54</v>
      </c>
      <c r="D96" s="13">
        <f>IFERROR(INDEX([1]Brain!D$3:D$381,MATCH($B96,[1]Brain!$B$3:$B$381,0)),"")</f>
        <v>1.54</v>
      </c>
      <c r="E96" s="14">
        <f>IFERROR(INDEX([1]Brain!E$3:E$381,MATCH($B96,[1]Brain!$B$3:$B$381,0)),"")</f>
        <v>1.59</v>
      </c>
      <c r="F96" s="14">
        <f>IFERROR(INDEX([1]Brain!F$3:F$381,MATCH($B96,[1]Brain!$B$3:$B$381,0)),"")</f>
        <v>1.52</v>
      </c>
      <c r="G96" s="13">
        <f>IFERROR(INDEX([1]Brain!G$3:G$381,MATCH($B96,[1]Brain!$B$3:$B$381,0)),"")</f>
        <v>1.55</v>
      </c>
      <c r="H96" s="15">
        <f t="shared" si="3"/>
        <v>6.4935064935065512E-3</v>
      </c>
      <c r="I96" s="16">
        <f>IFERROR(INDEX([1]Brain!I$3:I$381,MATCH($B96,[1]Brain!$B$3:$B$381,0)),"")</f>
        <v>3211730</v>
      </c>
      <c r="J96" s="16">
        <f>IFERROR(INDEX([1]Brain!J$3:J$381,MATCH($B96,[1]Brain!$B$3:$B$381,0)),"")</f>
        <v>4988719.9400000004</v>
      </c>
      <c r="K96" s="17">
        <f>VLOOKUP($B96,'[1]Ticker Changes'!$B:$L,11,FALSE)</f>
        <v>2.6490066225165476E-2</v>
      </c>
    </row>
    <row r="97" spans="1:11" x14ac:dyDescent="0.25">
      <c r="A97" s="11">
        <f t="shared" si="2"/>
        <v>0</v>
      </c>
      <c r="B97" s="12" t="s">
        <v>104</v>
      </c>
      <c r="C97" s="13">
        <f>IFERROR(INDEX([1]Brain!C$3:C$381,MATCH($B97,[1]Brain!$B$3:$B$381,0)),"")</f>
        <v>0.45</v>
      </c>
      <c r="D97" s="13">
        <f>IFERROR(INDEX([1]Brain!D$3:D$381,MATCH($B97,[1]Brain!$B$3:$B$381,0)),"")</f>
        <v>0.45</v>
      </c>
      <c r="E97" s="14">
        <f>IFERROR(INDEX([1]Brain!E$3:E$381,MATCH($B97,[1]Brain!$B$3:$B$381,0)),"")</f>
        <v>0</v>
      </c>
      <c r="F97" s="14">
        <f>IFERROR(INDEX([1]Brain!F$3:F$381,MATCH($B97,[1]Brain!$B$3:$B$381,0)),"")</f>
        <v>0</v>
      </c>
      <c r="G97" s="13">
        <f>IFERROR(INDEX([1]Brain!G$3:G$381,MATCH($B97,[1]Brain!$B$3:$B$381,0)),"")</f>
        <v>0.45</v>
      </c>
      <c r="H97" s="15">
        <f t="shared" si="3"/>
        <v>0</v>
      </c>
      <c r="I97" s="16">
        <f>IFERROR(INDEX([1]Brain!I$3:I$381,MATCH($B97,[1]Brain!$B$3:$B$381,0)),"")</f>
        <v>0</v>
      </c>
      <c r="J97" s="16">
        <f>IFERROR(INDEX([1]Brain!J$3:J$381,MATCH($B97,[1]Brain!$B$3:$B$381,0)),"")</f>
        <v>0</v>
      </c>
      <c r="K97" s="17">
        <f>VLOOKUP($B97,'[1]Ticker Changes'!$B:$L,11,FALSE)</f>
        <v>0</v>
      </c>
    </row>
    <row r="98" spans="1:11" x14ac:dyDescent="0.25">
      <c r="A98" s="11">
        <f t="shared" si="2"/>
        <v>0</v>
      </c>
      <c r="B98" s="12" t="s">
        <v>105</v>
      </c>
      <c r="C98" s="13">
        <f>IFERROR(INDEX([1]Brain!C$3:C$381,MATCH($B98,[1]Brain!$B$3:$B$381,0)),"")</f>
        <v>234.5</v>
      </c>
      <c r="D98" s="13">
        <f>IFERROR(INDEX([1]Brain!D$3:D$381,MATCH($B98,[1]Brain!$B$3:$B$381,0)),"")</f>
        <v>234.5</v>
      </c>
      <c r="E98" s="14">
        <f>IFERROR(INDEX([1]Brain!E$3:E$381,MATCH($B98,[1]Brain!$B$3:$B$381,0)),"")</f>
        <v>0</v>
      </c>
      <c r="F98" s="14">
        <f>IFERROR(INDEX([1]Brain!F$3:F$381,MATCH($B98,[1]Brain!$B$3:$B$381,0)),"")</f>
        <v>0</v>
      </c>
      <c r="G98" s="13">
        <f>IFERROR(INDEX([1]Brain!G$3:G$381,MATCH($B98,[1]Brain!$B$3:$B$381,0)),"")</f>
        <v>234.5</v>
      </c>
      <c r="H98" s="15">
        <f t="shared" si="3"/>
        <v>0</v>
      </c>
      <c r="I98" s="16">
        <f>IFERROR(INDEX([1]Brain!I$3:I$381,MATCH($B98,[1]Brain!$B$3:$B$381,0)),"")</f>
        <v>216741</v>
      </c>
      <c r="J98" s="16">
        <f>IFERROR(INDEX([1]Brain!J$3:J$381,MATCH($B98,[1]Brain!$B$3:$B$381,0)),"")</f>
        <v>48220085.5</v>
      </c>
      <c r="K98" s="17">
        <f>VLOOKUP($B98,'[1]Ticker Changes'!$B:$L,11,FALSE)</f>
        <v>5.6782334384857913E-2</v>
      </c>
    </row>
    <row r="99" spans="1:11" x14ac:dyDescent="0.25">
      <c r="A99" s="11">
        <f t="shared" si="2"/>
        <v>0</v>
      </c>
      <c r="B99" s="12" t="s">
        <v>106</v>
      </c>
      <c r="C99" s="13">
        <f>IFERROR(INDEX([1]Brain!C$3:C$381,MATCH($B99,[1]Brain!$B$3:$B$381,0)),"")</f>
        <v>4.95</v>
      </c>
      <c r="D99" s="13">
        <f>IFERROR(INDEX([1]Brain!D$3:D$381,MATCH($B99,[1]Brain!$B$3:$B$381,0)),"")</f>
        <v>4.95</v>
      </c>
      <c r="E99" s="14">
        <f>IFERROR(INDEX([1]Brain!E$3:E$381,MATCH($B99,[1]Brain!$B$3:$B$381,0)),"")</f>
        <v>0</v>
      </c>
      <c r="F99" s="14">
        <f>IFERROR(INDEX([1]Brain!F$3:F$381,MATCH($B99,[1]Brain!$B$3:$B$381,0)),"")</f>
        <v>0</v>
      </c>
      <c r="G99" s="13">
        <f>IFERROR(INDEX([1]Brain!G$3:G$381,MATCH($B99,[1]Brain!$B$3:$B$381,0)),"")</f>
        <v>4.95</v>
      </c>
      <c r="H99" s="15">
        <f t="shared" si="3"/>
        <v>0</v>
      </c>
      <c r="I99" s="16">
        <f>IFERROR(INDEX([1]Brain!I$3:I$381,MATCH($B99,[1]Brain!$B$3:$B$381,0)),"")</f>
        <v>57281</v>
      </c>
      <c r="J99" s="16">
        <f>IFERROR(INDEX([1]Brain!J$3:J$381,MATCH($B99,[1]Brain!$B$3:$B$381,0)),"")</f>
        <v>266386.5</v>
      </c>
      <c r="K99" s="17">
        <f>VLOOKUP($B99,'[1]Ticker Changes'!$B:$L,11,FALSE)</f>
        <v>-7.9925650557620798E-2</v>
      </c>
    </row>
    <row r="100" spans="1:11" x14ac:dyDescent="0.25">
      <c r="A100" s="11">
        <f t="shared" si="2"/>
        <v>-2.5210084033613467E-2</v>
      </c>
      <c r="B100" s="12" t="s">
        <v>107</v>
      </c>
      <c r="C100" s="13">
        <f>IFERROR(INDEX([1]Brain!C$3:C$381,MATCH($B100,[1]Brain!$B$3:$B$381,0)),"")</f>
        <v>1.19</v>
      </c>
      <c r="D100" s="13">
        <f>IFERROR(INDEX([1]Brain!D$3:D$381,MATCH($B100,[1]Brain!$B$3:$B$381,0)),"")</f>
        <v>1.18</v>
      </c>
      <c r="E100" s="14">
        <f>IFERROR(INDEX([1]Brain!E$3:E$381,MATCH($B100,[1]Brain!$B$3:$B$381,0)),"")</f>
        <v>1.2</v>
      </c>
      <c r="F100" s="14">
        <f>IFERROR(INDEX([1]Brain!F$3:F$381,MATCH($B100,[1]Brain!$B$3:$B$381,0)),"")</f>
        <v>1.1399999999999999</v>
      </c>
      <c r="G100" s="13">
        <f>IFERROR(INDEX([1]Brain!G$3:G$381,MATCH($B100,[1]Brain!$B$3:$B$381,0)),"")</f>
        <v>1.1599999999999999</v>
      </c>
      <c r="H100" s="15">
        <f t="shared" si="3"/>
        <v>-2.5210084033613467E-2</v>
      </c>
      <c r="I100" s="16">
        <f>IFERROR(INDEX([1]Brain!I$3:I$381,MATCH($B100,[1]Brain!$B$3:$B$381,0)),"")</f>
        <v>74057522</v>
      </c>
      <c r="J100" s="16">
        <f>IFERROR(INDEX([1]Brain!J$3:J$381,MATCH($B100,[1]Brain!$B$3:$B$381,0)),"")</f>
        <v>86724224.370000005</v>
      </c>
      <c r="K100" s="17">
        <f>VLOOKUP($B100,'[1]Ticker Changes'!$B:$L,11,FALSE)</f>
        <v>0.20833333333333326</v>
      </c>
    </row>
    <row r="101" spans="1:11" x14ac:dyDescent="0.25">
      <c r="A101" s="11">
        <f t="shared" si="2"/>
        <v>0</v>
      </c>
      <c r="B101" s="12" t="s">
        <v>108</v>
      </c>
      <c r="C101" s="13">
        <f>IFERROR(INDEX([1]Brain!C$3:C$381,MATCH($B101,[1]Brain!$B$3:$B$381,0)),"")</f>
        <v>0.96</v>
      </c>
      <c r="D101" s="13">
        <f>IFERROR(INDEX([1]Brain!D$3:D$381,MATCH($B101,[1]Brain!$B$3:$B$381,0)),"")</f>
        <v>0.96</v>
      </c>
      <c r="E101" s="14">
        <f>IFERROR(INDEX([1]Brain!E$3:E$381,MATCH($B101,[1]Brain!$B$3:$B$381,0)),"")</f>
        <v>0</v>
      </c>
      <c r="F101" s="14">
        <f>IFERROR(INDEX([1]Brain!F$3:F$381,MATCH($B101,[1]Brain!$B$3:$B$381,0)),"")</f>
        <v>0</v>
      </c>
      <c r="G101" s="13">
        <f>IFERROR(INDEX([1]Brain!G$3:G$381,MATCH($B101,[1]Brain!$B$3:$B$381,0)),"")</f>
        <v>0.96</v>
      </c>
      <c r="H101" s="15">
        <f t="shared" si="3"/>
        <v>0</v>
      </c>
      <c r="I101" s="16">
        <f>IFERROR(INDEX([1]Brain!I$3:I$381,MATCH($B101,[1]Brain!$B$3:$B$381,0)),"")</f>
        <v>1100</v>
      </c>
      <c r="J101" s="16">
        <f>IFERROR(INDEX([1]Brain!J$3:J$381,MATCH($B101,[1]Brain!$B$3:$B$381,0)),"")</f>
        <v>1023</v>
      </c>
      <c r="K101" s="17">
        <f>VLOOKUP($B101,'[1]Ticker Changes'!$B:$L,11,FALSE)</f>
        <v>0</v>
      </c>
    </row>
    <row r="102" spans="1:11" x14ac:dyDescent="0.25">
      <c r="A102" s="11">
        <f t="shared" si="2"/>
        <v>0</v>
      </c>
      <c r="B102" s="12" t="s">
        <v>109</v>
      </c>
      <c r="C102" s="13">
        <f>IFERROR(INDEX([1]Brain!C$3:C$381,MATCH($B102,[1]Brain!$B$3:$B$381,0)),"")</f>
        <v>12</v>
      </c>
      <c r="D102" s="13">
        <f>IFERROR(INDEX([1]Brain!D$3:D$381,MATCH($B102,[1]Brain!$B$3:$B$381,0)),"")</f>
        <v>12</v>
      </c>
      <c r="E102" s="14">
        <f>IFERROR(INDEX([1]Brain!E$3:E$381,MATCH($B102,[1]Brain!$B$3:$B$381,0)),"")</f>
        <v>0</v>
      </c>
      <c r="F102" s="14">
        <f>IFERROR(INDEX([1]Brain!F$3:F$381,MATCH($B102,[1]Brain!$B$3:$B$381,0)),"")</f>
        <v>0</v>
      </c>
      <c r="G102" s="13">
        <f>IFERROR(INDEX([1]Brain!G$3:G$381,MATCH($B102,[1]Brain!$B$3:$B$381,0)),"")</f>
        <v>12</v>
      </c>
      <c r="H102" s="15">
        <f t="shared" si="3"/>
        <v>0</v>
      </c>
      <c r="I102" s="16">
        <f>IFERROR(INDEX([1]Brain!I$3:I$381,MATCH($B102,[1]Brain!$B$3:$B$381,0)),"")</f>
        <v>556606</v>
      </c>
      <c r="J102" s="16">
        <f>IFERROR(INDEX([1]Brain!J$3:J$381,MATCH($B102,[1]Brain!$B$3:$B$381,0)),"")</f>
        <v>6592862.0999999996</v>
      </c>
      <c r="K102" s="17">
        <f>VLOOKUP($B102,'[1]Ticker Changes'!$B:$L,11,FALSE)</f>
        <v>0.26315789473684204</v>
      </c>
    </row>
    <row r="103" spans="1:11" hidden="1" x14ac:dyDescent="0.25">
      <c r="A103" s="11" t="str">
        <f t="shared" si="2"/>
        <v/>
      </c>
      <c r="B103" s="12" t="s">
        <v>110</v>
      </c>
      <c r="C103" s="13" t="str">
        <f>IFERROR(INDEX([1]Brain!C$3:C$381,MATCH($B103,[1]Brain!$B$3:$B$381,0)),"")</f>
        <v/>
      </c>
      <c r="D103" s="13" t="str">
        <f>IFERROR(INDEX([1]Brain!D$3:D$381,MATCH($B103,[1]Brain!$B$3:$B$381,0)),"")</f>
        <v/>
      </c>
      <c r="E103" s="14" t="str">
        <f>IFERROR(INDEX([1]Brain!E$3:E$381,MATCH($B103,[1]Brain!$B$3:$B$381,0)),"")</f>
        <v/>
      </c>
      <c r="F103" s="14" t="str">
        <f>IFERROR(INDEX([1]Brain!F$3:F$381,MATCH($B103,[1]Brain!$B$3:$B$381,0)),"")</f>
        <v/>
      </c>
      <c r="G103" s="13" t="str">
        <f>IFERROR(INDEX([1]Brain!G$3:G$381,MATCH($B103,[1]Brain!$B$3:$B$381,0)),"")</f>
        <v/>
      </c>
      <c r="H103" s="15" t="str">
        <f t="shared" si="3"/>
        <v/>
      </c>
      <c r="I103" s="16" t="str">
        <f>IFERROR(INDEX([1]Brain!I$3:I$381,MATCH($B103,[1]Brain!$B$3:$B$381,0)),"")</f>
        <v/>
      </c>
      <c r="J103" s="16" t="str">
        <f>IFERROR(INDEX([1]Brain!J$3:J$381,MATCH($B103,[1]Brain!$B$3:$B$381,0)),"")</f>
        <v/>
      </c>
      <c r="K103" s="17" t="e">
        <f>VLOOKUP($B103,'[1]Ticker Changes'!$B:$L,11,FALSE)</f>
        <v>#N/A</v>
      </c>
    </row>
    <row r="104" spans="1:11" x14ac:dyDescent="0.25">
      <c r="A104" s="11">
        <f t="shared" si="2"/>
        <v>-2.4242424242424176E-2</v>
      </c>
      <c r="B104" s="12" t="s">
        <v>111</v>
      </c>
      <c r="C104" s="13">
        <f>IFERROR(INDEX([1]Brain!C$3:C$381,MATCH($B104,[1]Brain!$B$3:$B$381,0)),"")</f>
        <v>8.25</v>
      </c>
      <c r="D104" s="13">
        <f>IFERROR(INDEX([1]Brain!D$3:D$381,MATCH($B104,[1]Brain!$B$3:$B$381,0)),"")</f>
        <v>8.25</v>
      </c>
      <c r="E104" s="14">
        <f>IFERROR(INDEX([1]Brain!E$3:E$381,MATCH($B104,[1]Brain!$B$3:$B$381,0)),"")</f>
        <v>8.1999999999999993</v>
      </c>
      <c r="F104" s="14">
        <f>IFERROR(INDEX([1]Brain!F$3:F$381,MATCH($B104,[1]Brain!$B$3:$B$381,0)),"")</f>
        <v>8.0500000000000007</v>
      </c>
      <c r="G104" s="18">
        <f>IFERROR(INDEX([1]Brain!G$3:G$381,MATCH($B104,[1]Brain!$B$3:$B$381,0)),"")</f>
        <v>8.0500000000000007</v>
      </c>
      <c r="H104" s="15">
        <f t="shared" si="3"/>
        <v>-2.4242424242424176E-2</v>
      </c>
      <c r="I104" s="16">
        <f>IFERROR(INDEX([1]Brain!I$3:I$381,MATCH($B104,[1]Brain!$B$3:$B$381,0)),"")</f>
        <v>13749987</v>
      </c>
      <c r="J104" s="16">
        <f>IFERROR(INDEX([1]Brain!J$3:J$381,MATCH($B104,[1]Brain!$B$3:$B$381,0)),"")</f>
        <v>111426638.2</v>
      </c>
      <c r="K104" s="17">
        <f>VLOOKUP($B104,'[1]Ticker Changes'!$B:$L,11,FALSE)</f>
        <v>0.10123119015047899</v>
      </c>
    </row>
    <row r="105" spans="1:11" x14ac:dyDescent="0.25">
      <c r="A105" s="11">
        <f t="shared" si="2"/>
        <v>-7.8740157480314821E-3</v>
      </c>
      <c r="B105" s="12" t="s">
        <v>112</v>
      </c>
      <c r="C105" s="13">
        <f>IFERROR(INDEX([1]Brain!C$3:C$381,MATCH($B105,[1]Brain!$B$3:$B$381,0)),"")</f>
        <v>6.35</v>
      </c>
      <c r="D105" s="13">
        <f>IFERROR(INDEX([1]Brain!D$3:D$381,MATCH($B105,[1]Brain!$B$3:$B$381,0)),"")</f>
        <v>6.35</v>
      </c>
      <c r="E105" s="14">
        <f>IFERROR(INDEX([1]Brain!E$3:E$381,MATCH($B105,[1]Brain!$B$3:$B$381,0)),"")</f>
        <v>6.3</v>
      </c>
      <c r="F105" s="14">
        <f>IFERROR(INDEX([1]Brain!F$3:F$381,MATCH($B105,[1]Brain!$B$3:$B$381,0)),"")</f>
        <v>6.3</v>
      </c>
      <c r="G105" s="13">
        <f>IFERROR(INDEX([1]Brain!G$3:G$381,MATCH($B105,[1]Brain!$B$3:$B$381,0)),"")</f>
        <v>6.3</v>
      </c>
      <c r="H105" s="15">
        <f t="shared" si="3"/>
        <v>-7.8740157480314821E-3</v>
      </c>
      <c r="I105" s="16">
        <f>IFERROR(INDEX([1]Brain!I$3:I$381,MATCH($B105,[1]Brain!$B$3:$B$381,0)),"")</f>
        <v>263647006</v>
      </c>
      <c r="J105" s="16">
        <f>IFERROR(INDEX([1]Brain!J$3:J$381,MATCH($B105,[1]Brain!$B$3:$B$381,0)),"")</f>
        <v>1660986047.3</v>
      </c>
      <c r="K105" s="17">
        <f>VLOOKUP($B105,'[1]Ticker Changes'!$B:$L,11,FALSE)</f>
        <v>6.7796610169491345E-2</v>
      </c>
    </row>
    <row r="106" spans="1:11" x14ac:dyDescent="0.25">
      <c r="A106" s="11">
        <f t="shared" si="2"/>
        <v>0</v>
      </c>
      <c r="B106" s="12" t="s">
        <v>113</v>
      </c>
      <c r="C106" s="13">
        <f>IFERROR(INDEX([1]Brain!C$3:C$381,MATCH($B106,[1]Brain!$B$3:$B$381,0)),"")</f>
        <v>13.45</v>
      </c>
      <c r="D106" s="13">
        <f>IFERROR(INDEX([1]Brain!D$3:D$381,MATCH($B106,[1]Brain!$B$3:$B$381,0)),"")</f>
        <v>13.45</v>
      </c>
      <c r="E106" s="14">
        <f>IFERROR(INDEX([1]Brain!E$3:E$381,MATCH($B106,[1]Brain!$B$3:$B$381,0)),"")</f>
        <v>13.5</v>
      </c>
      <c r="F106" s="14">
        <f>IFERROR(INDEX([1]Brain!F$3:F$381,MATCH($B106,[1]Brain!$B$3:$B$381,0)),"")</f>
        <v>13.45</v>
      </c>
      <c r="G106" s="13">
        <f>IFERROR(INDEX([1]Brain!G$3:G$381,MATCH($B106,[1]Brain!$B$3:$B$381,0)),"")</f>
        <v>13.45</v>
      </c>
      <c r="H106" s="15">
        <f t="shared" si="3"/>
        <v>0</v>
      </c>
      <c r="I106" s="16">
        <f>IFERROR(INDEX([1]Brain!I$3:I$381,MATCH($B106,[1]Brain!$B$3:$B$381,0)),"")</f>
        <v>2355839</v>
      </c>
      <c r="J106" s="16">
        <f>IFERROR(INDEX([1]Brain!J$3:J$381,MATCH($B106,[1]Brain!$B$3:$B$381,0)),"")</f>
        <v>31713700.350000001</v>
      </c>
      <c r="K106" s="17">
        <f>VLOOKUP($B106,'[1]Ticker Changes'!$B:$L,11,FALSE)</f>
        <v>0.5266742338251984</v>
      </c>
    </row>
    <row r="107" spans="1:11" x14ac:dyDescent="0.25">
      <c r="A107" s="11">
        <f t="shared" si="2"/>
        <v>2.941176470588247E-2</v>
      </c>
      <c r="B107" s="12" t="s">
        <v>114</v>
      </c>
      <c r="C107" s="13">
        <f>IFERROR(INDEX([1]Brain!C$3:C$381,MATCH($B107,[1]Brain!$B$3:$B$381,0)),"")</f>
        <v>13.6</v>
      </c>
      <c r="D107" s="13">
        <f>IFERROR(INDEX([1]Brain!D$3:D$381,MATCH($B107,[1]Brain!$B$3:$B$381,0)),"")</f>
        <v>13.6</v>
      </c>
      <c r="E107" s="14">
        <f>IFERROR(INDEX([1]Brain!E$3:E$381,MATCH($B107,[1]Brain!$B$3:$B$381,0)),"")</f>
        <v>14</v>
      </c>
      <c r="F107" s="14">
        <f>IFERROR(INDEX([1]Brain!F$3:F$381,MATCH($B107,[1]Brain!$B$3:$B$381,0)),"")</f>
        <v>13.6</v>
      </c>
      <c r="G107" s="13">
        <f>IFERROR(INDEX([1]Brain!G$3:G$381,MATCH($B107,[1]Brain!$B$3:$B$381,0)),"")</f>
        <v>14</v>
      </c>
      <c r="H107" s="15">
        <f t="shared" si="3"/>
        <v>2.941176470588247E-2</v>
      </c>
      <c r="I107" s="16">
        <f>IFERROR(INDEX([1]Brain!I$3:I$381,MATCH($B107,[1]Brain!$B$3:$B$381,0)),"")</f>
        <v>3637175</v>
      </c>
      <c r="J107" s="16">
        <f>IFERROR(INDEX([1]Brain!J$3:J$381,MATCH($B107,[1]Brain!$B$3:$B$381,0)),"")</f>
        <v>50064031.350000001</v>
      </c>
      <c r="K107" s="17">
        <f>VLOOKUP($B107,'[1]Ticker Changes'!$B:$L,11,FALSE)</f>
        <v>-3.4482758620689613E-2</v>
      </c>
    </row>
    <row r="108" spans="1:11" x14ac:dyDescent="0.25">
      <c r="A108" s="11">
        <f t="shared" si="2"/>
        <v>4.0000000000000036E-2</v>
      </c>
      <c r="B108" s="12" t="s">
        <v>115</v>
      </c>
      <c r="C108" s="13">
        <f>IFERROR(INDEX([1]Brain!C$3:C$381,MATCH($B108,[1]Brain!$B$3:$B$381,0)),"")</f>
        <v>0.5</v>
      </c>
      <c r="D108" s="13">
        <f>IFERROR(INDEX([1]Brain!D$3:D$381,MATCH($B108,[1]Brain!$B$3:$B$381,0)),"")</f>
        <v>0.5</v>
      </c>
      <c r="E108" s="14">
        <f>IFERROR(INDEX([1]Brain!E$3:E$381,MATCH($B108,[1]Brain!$B$3:$B$381,0)),"")</f>
        <v>0.52</v>
      </c>
      <c r="F108" s="14">
        <f>IFERROR(INDEX([1]Brain!F$3:F$381,MATCH($B108,[1]Brain!$B$3:$B$381,0)),"")</f>
        <v>0.5</v>
      </c>
      <c r="G108" s="13">
        <f>IFERROR(INDEX([1]Brain!G$3:G$381,MATCH($B108,[1]Brain!$B$3:$B$381,0)),"")</f>
        <v>0.52</v>
      </c>
      <c r="H108" s="15">
        <f t="shared" si="3"/>
        <v>4.0000000000000036E-2</v>
      </c>
      <c r="I108" s="16">
        <f>IFERROR(INDEX([1]Brain!I$3:I$381,MATCH($B108,[1]Brain!$B$3:$B$381,0)),"")</f>
        <v>1068832</v>
      </c>
      <c r="J108" s="16">
        <f>IFERROR(INDEX([1]Brain!J$3:J$381,MATCH($B108,[1]Brain!$B$3:$B$381,0)),"")</f>
        <v>539622.01</v>
      </c>
      <c r="K108" s="17">
        <f>VLOOKUP($B108,'[1]Ticker Changes'!$B:$L,11,FALSE)</f>
        <v>-3.703703703703709E-2</v>
      </c>
    </row>
    <row r="109" spans="1:11" x14ac:dyDescent="0.25">
      <c r="A109" s="11">
        <f t="shared" si="2"/>
        <v>0</v>
      </c>
      <c r="B109" s="12" t="s">
        <v>116</v>
      </c>
      <c r="C109" s="13">
        <f>IFERROR(INDEX([1]Brain!C$3:C$381,MATCH($B109,[1]Brain!$B$3:$B$381,0)),"")</f>
        <v>0.2</v>
      </c>
      <c r="D109" s="13">
        <f>IFERROR(INDEX([1]Brain!D$3:D$381,MATCH($B109,[1]Brain!$B$3:$B$381,0)),"")</f>
        <v>0.2</v>
      </c>
      <c r="E109" s="14">
        <f>IFERROR(INDEX([1]Brain!E$3:E$381,MATCH($B109,[1]Brain!$B$3:$B$381,0)),"")</f>
        <v>0.2</v>
      </c>
      <c r="F109" s="14">
        <f>IFERROR(INDEX([1]Brain!F$3:F$381,MATCH($B109,[1]Brain!$B$3:$B$381,0)),"")</f>
        <v>0.2</v>
      </c>
      <c r="G109" s="13">
        <f>IFERROR(INDEX([1]Brain!G$3:G$381,MATCH($B109,[1]Brain!$B$3:$B$381,0)),"")</f>
        <v>0.2</v>
      </c>
      <c r="H109" s="15">
        <f>IFERROR(G109/C109-1,"")</f>
        <v>0</v>
      </c>
      <c r="I109" s="16">
        <f>IFERROR(INDEX([1]Brain!I$3:I$381,MATCH($B109,[1]Brain!$B$3:$B$381,0)),"")</f>
        <v>400000</v>
      </c>
      <c r="J109" s="16">
        <f>IFERROR(INDEX([1]Brain!J$3:J$381,MATCH($B109,[1]Brain!$B$3:$B$381,0)),"")</f>
        <v>80000</v>
      </c>
      <c r="K109" s="17">
        <f>VLOOKUP($B109,'[1]Ticker Changes'!$B:$L,11,FALSE)</f>
        <v>0</v>
      </c>
    </row>
    <row r="110" spans="1:11" x14ac:dyDescent="0.25">
      <c r="A110" s="11">
        <f t="shared" si="2"/>
        <v>9.3877551020408179E-2</v>
      </c>
      <c r="B110" s="12" t="s">
        <v>117</v>
      </c>
      <c r="C110" s="13">
        <f>IFERROR(INDEX([1]Brain!C$3:C$381,MATCH($B110,[1]Brain!$B$3:$B$381,0)),"")</f>
        <v>2.4500000000000002</v>
      </c>
      <c r="D110" s="13">
        <f>IFERROR(INDEX([1]Brain!D$3:D$381,MATCH($B110,[1]Brain!$B$3:$B$381,0)),"")</f>
        <v>2.4500000000000002</v>
      </c>
      <c r="E110" s="14">
        <f>IFERROR(INDEX([1]Brain!E$3:E$381,MATCH($B110,[1]Brain!$B$3:$B$381,0)),"")</f>
        <v>2.68</v>
      </c>
      <c r="F110" s="14">
        <f>IFERROR(INDEX([1]Brain!F$3:F$381,MATCH($B110,[1]Brain!$B$3:$B$381,0)),"")</f>
        <v>2.68</v>
      </c>
      <c r="G110" s="13">
        <f>IFERROR(INDEX([1]Brain!G$3:G$381,MATCH($B110,[1]Brain!$B$3:$B$381,0)),"")</f>
        <v>2.68</v>
      </c>
      <c r="H110" s="15">
        <f>IFERROR(G110/C110-1,"")</f>
        <v>9.3877551020408179E-2</v>
      </c>
      <c r="I110" s="16">
        <f>IFERROR(INDEX([1]Brain!I$3:I$381,MATCH($B110,[1]Brain!$B$3:$B$381,0)),"")</f>
        <v>688537</v>
      </c>
      <c r="J110" s="16">
        <f>IFERROR(INDEX([1]Brain!J$3:J$381,MATCH($B110,[1]Brain!$B$3:$B$381,0)),"")</f>
        <v>1844874.61</v>
      </c>
      <c r="K110" s="17">
        <f>VLOOKUP($B110,'[1]Ticker Changes'!$B:$L,11,FALSE)</f>
        <v>-8.843537414965974E-2</v>
      </c>
    </row>
    <row r="111" spans="1:11" x14ac:dyDescent="0.25">
      <c r="A111" s="11">
        <f t="shared" si="2"/>
        <v>0</v>
      </c>
      <c r="B111" s="12" t="s">
        <v>118</v>
      </c>
      <c r="C111" s="13">
        <f>IFERROR(INDEX([1]Brain!C$3:C$381,MATCH($B111,[1]Brain!$B$3:$B$381,0)),"")</f>
        <v>0.22</v>
      </c>
      <c r="D111" s="13">
        <f>IFERROR(INDEX([1]Brain!D$3:D$381,MATCH($B111,[1]Brain!$B$3:$B$381,0)),"")</f>
        <v>0.22</v>
      </c>
      <c r="E111" s="14">
        <f>IFERROR(INDEX([1]Brain!E$3:E$381,MATCH($B111,[1]Brain!$B$3:$B$381,0)),"")</f>
        <v>0</v>
      </c>
      <c r="F111" s="14">
        <f>IFERROR(INDEX([1]Brain!F$3:F$381,MATCH($B111,[1]Brain!$B$3:$B$381,0)),"")</f>
        <v>0</v>
      </c>
      <c r="G111" s="13">
        <f>IFERROR(INDEX([1]Brain!G$3:G$381,MATCH($B111,[1]Brain!$B$3:$B$381,0)),"")</f>
        <v>0.22</v>
      </c>
      <c r="H111" s="15">
        <f t="shared" si="3"/>
        <v>0</v>
      </c>
      <c r="I111" s="16">
        <f>IFERROR(INDEX([1]Brain!I$3:I$381,MATCH($B111,[1]Brain!$B$3:$B$381,0)),"")</f>
        <v>990</v>
      </c>
      <c r="J111" s="16">
        <f>IFERROR(INDEX([1]Brain!J$3:J$381,MATCH($B111,[1]Brain!$B$3:$B$381,0)),"")</f>
        <v>217.7</v>
      </c>
      <c r="K111" s="17">
        <f>VLOOKUP($B111,'[1]Ticker Changes'!$B:$L,11,FALSE)</f>
        <v>4.7619047619047672E-2</v>
      </c>
    </row>
    <row r="112" spans="1:11" x14ac:dyDescent="0.25">
      <c r="A112" s="11">
        <f t="shared" si="2"/>
        <v>3.0927835051546282E-2</v>
      </c>
      <c r="B112" s="12" t="s">
        <v>119</v>
      </c>
      <c r="C112" s="13">
        <f>IFERROR(INDEX([1]Brain!C$3:C$381,MATCH($B112,[1]Brain!$B$3:$B$381,0)),"")</f>
        <v>24.25</v>
      </c>
      <c r="D112" s="13">
        <f>IFERROR(INDEX([1]Brain!D$3:D$381,MATCH($B112,[1]Brain!$B$3:$B$381,0)),"")</f>
        <v>24.25</v>
      </c>
      <c r="E112" s="14">
        <f>IFERROR(INDEX([1]Brain!E$3:E$381,MATCH($B112,[1]Brain!$B$3:$B$381,0)),"")</f>
        <v>25</v>
      </c>
      <c r="F112" s="14">
        <f>IFERROR(INDEX([1]Brain!F$3:F$381,MATCH($B112,[1]Brain!$B$3:$B$381,0)),"")</f>
        <v>23.5</v>
      </c>
      <c r="G112" s="13">
        <f>IFERROR(INDEX([1]Brain!G$3:G$381,MATCH($B112,[1]Brain!$B$3:$B$381,0)),"")</f>
        <v>25</v>
      </c>
      <c r="H112" s="15">
        <f t="shared" si="3"/>
        <v>3.0927835051546282E-2</v>
      </c>
      <c r="I112" s="16">
        <f>IFERROR(INDEX([1]Brain!I$3:I$381,MATCH($B112,[1]Brain!$B$3:$B$381,0)),"")</f>
        <v>2366311</v>
      </c>
      <c r="J112" s="16">
        <f>IFERROR(INDEX([1]Brain!J$3:J$381,MATCH($B112,[1]Brain!$B$3:$B$381,0)),"")</f>
        <v>57159024.100000001</v>
      </c>
      <c r="K112" s="17">
        <f>VLOOKUP($B112,'[1]Ticker Changes'!$B:$L,11,FALSE)</f>
        <v>0.1837121212121211</v>
      </c>
    </row>
    <row r="113" spans="1:11" x14ac:dyDescent="0.25">
      <c r="A113" s="11">
        <f t="shared" si="2"/>
        <v>-1.6666666666666607E-2</v>
      </c>
      <c r="B113" s="12" t="s">
        <v>120</v>
      </c>
      <c r="C113" s="13">
        <f>IFERROR(INDEX([1]Brain!C$3:C$381,MATCH($B113,[1]Brain!$B$3:$B$381,0)),"")</f>
        <v>27</v>
      </c>
      <c r="D113" s="13">
        <f>IFERROR(INDEX([1]Brain!D$3:D$381,MATCH($B113,[1]Brain!$B$3:$B$381,0)),"")</f>
        <v>27</v>
      </c>
      <c r="E113" s="14">
        <f>IFERROR(INDEX([1]Brain!E$3:E$381,MATCH($B113,[1]Brain!$B$3:$B$381,0)),"")</f>
        <v>26.55</v>
      </c>
      <c r="F113" s="14">
        <f>IFERROR(INDEX([1]Brain!F$3:F$381,MATCH($B113,[1]Brain!$B$3:$B$381,0)),"")</f>
        <v>26</v>
      </c>
      <c r="G113" s="13">
        <f>IFERROR(INDEX([1]Brain!G$3:G$381,MATCH($B113,[1]Brain!$B$3:$B$381,0)),"")</f>
        <v>26.55</v>
      </c>
      <c r="H113" s="15">
        <f t="shared" si="3"/>
        <v>-1.6666666666666607E-2</v>
      </c>
      <c r="I113" s="16">
        <f>IFERROR(INDEX([1]Brain!I$3:I$381,MATCH($B113,[1]Brain!$B$3:$B$381,0)),"")</f>
        <v>4137706</v>
      </c>
      <c r="J113" s="16">
        <f>IFERROR(INDEX([1]Brain!J$3:J$381,MATCH($B113,[1]Brain!$B$3:$B$381,0)),"")</f>
        <v>108195160.59999999</v>
      </c>
      <c r="K113" s="17">
        <f>VLOOKUP($B113,'[1]Ticker Changes'!$B:$L,11,FALSE)</f>
        <v>0.10855949895615868</v>
      </c>
    </row>
    <row r="114" spans="1:11" x14ac:dyDescent="0.25">
      <c r="A114" s="11">
        <f t="shared" si="2"/>
        <v>2.2727272727272707E-2</v>
      </c>
      <c r="B114" s="12" t="s">
        <v>121</v>
      </c>
      <c r="C114" s="13">
        <f>IFERROR(INDEX([1]Brain!C$3:C$381,MATCH($B114,[1]Brain!$B$3:$B$381,0)),"")</f>
        <v>0.44</v>
      </c>
      <c r="D114" s="13">
        <f>IFERROR(INDEX([1]Brain!D$3:D$381,MATCH($B114,[1]Brain!$B$3:$B$381,0)),"")</f>
        <v>0.44</v>
      </c>
      <c r="E114" s="14">
        <f>IFERROR(INDEX([1]Brain!E$3:E$381,MATCH($B114,[1]Brain!$B$3:$B$381,0)),"")</f>
        <v>0.45</v>
      </c>
      <c r="F114" s="14">
        <f>IFERROR(INDEX([1]Brain!F$3:F$381,MATCH($B114,[1]Brain!$B$3:$B$381,0)),"")</f>
        <v>0.45</v>
      </c>
      <c r="G114" s="13">
        <f>IFERROR(INDEX([1]Brain!G$3:G$381,MATCH($B114,[1]Brain!$B$3:$B$381,0)),"")</f>
        <v>0.45</v>
      </c>
      <c r="H114" s="15">
        <f t="shared" si="3"/>
        <v>2.2727272727272707E-2</v>
      </c>
      <c r="I114" s="16">
        <f>IFERROR(INDEX([1]Brain!I$3:I$381,MATCH($B114,[1]Brain!$B$3:$B$381,0)),"")</f>
        <v>1439256</v>
      </c>
      <c r="J114" s="16">
        <f>IFERROR(INDEX([1]Brain!J$3:J$381,MATCH($B114,[1]Brain!$B$3:$B$381,0)),"")</f>
        <v>647563.41</v>
      </c>
      <c r="K114" s="17">
        <f>VLOOKUP($B114,'[1]Ticker Changes'!$B:$L,11,FALSE)</f>
        <v>-0.19642857142857151</v>
      </c>
    </row>
    <row r="115" spans="1:11" x14ac:dyDescent="0.25">
      <c r="A115" s="11">
        <f t="shared" si="2"/>
        <v>0.10000000000000009</v>
      </c>
      <c r="B115" s="12" t="s">
        <v>122</v>
      </c>
      <c r="C115" s="13">
        <f>IFERROR(INDEX([1]Brain!C$3:C$381,MATCH($B115,[1]Brain!$B$3:$B$381,0)),"")</f>
        <v>3.5</v>
      </c>
      <c r="D115" s="13">
        <f>IFERROR(INDEX([1]Brain!D$3:D$381,MATCH($B115,[1]Brain!$B$3:$B$381,0)),"")</f>
        <v>3.5</v>
      </c>
      <c r="E115" s="14">
        <f>IFERROR(INDEX([1]Brain!E$3:E$381,MATCH($B115,[1]Brain!$B$3:$B$381,0)),"")</f>
        <v>3.85</v>
      </c>
      <c r="F115" s="14">
        <f>IFERROR(INDEX([1]Brain!F$3:F$381,MATCH($B115,[1]Brain!$B$3:$B$381,0)),"")</f>
        <v>3.5</v>
      </c>
      <c r="G115" s="13">
        <f>IFERROR(INDEX([1]Brain!G$3:G$381,MATCH($B115,[1]Brain!$B$3:$B$381,0)),"")</f>
        <v>3.85</v>
      </c>
      <c r="H115" s="15">
        <f t="shared" si="3"/>
        <v>0.10000000000000009</v>
      </c>
      <c r="I115" s="16">
        <f>IFERROR(INDEX([1]Brain!I$3:I$381,MATCH($B115,[1]Brain!$B$3:$B$381,0)),"")</f>
        <v>7409048</v>
      </c>
      <c r="J115" s="16">
        <f>IFERROR(INDEX([1]Brain!J$3:J$381,MATCH($B115,[1]Brain!$B$3:$B$381,0)),"")</f>
        <v>26352623.739999998</v>
      </c>
      <c r="K115" s="17">
        <f>VLOOKUP($B115,'[1]Ticker Changes'!$B:$L,11,FALSE)</f>
        <v>4.3472222222222223</v>
      </c>
    </row>
    <row r="116" spans="1:11" x14ac:dyDescent="0.25">
      <c r="A116" s="11">
        <f t="shared" si="2"/>
        <v>-1.4285714285714346E-2</v>
      </c>
      <c r="B116" s="12" t="s">
        <v>123</v>
      </c>
      <c r="C116" s="13">
        <f>IFERROR(INDEX([1]Brain!C$3:C$381,MATCH($B116,[1]Brain!$B$3:$B$381,0)),"")</f>
        <v>24.5</v>
      </c>
      <c r="D116" s="13">
        <f>IFERROR(INDEX([1]Brain!D$3:D$381,MATCH($B116,[1]Brain!$B$3:$B$381,0)),"")</f>
        <v>24.5</v>
      </c>
      <c r="E116" s="14">
        <f>IFERROR(INDEX([1]Brain!E$3:E$381,MATCH($B116,[1]Brain!$B$3:$B$381,0)),"")</f>
        <v>24.5</v>
      </c>
      <c r="F116" s="14">
        <f>IFERROR(INDEX([1]Brain!F$3:F$381,MATCH($B116,[1]Brain!$B$3:$B$381,0)),"")</f>
        <v>24.1</v>
      </c>
      <c r="G116" s="13">
        <f>IFERROR(INDEX([1]Brain!G$3:G$381,MATCH($B116,[1]Brain!$B$3:$B$381,0)),"")</f>
        <v>24.15</v>
      </c>
      <c r="H116" s="15">
        <f t="shared" si="3"/>
        <v>-1.4285714285714346E-2</v>
      </c>
      <c r="I116" s="16">
        <f>IFERROR(INDEX([1]Brain!I$3:I$381,MATCH($B116,[1]Brain!$B$3:$B$381,0)),"")</f>
        <v>15848244</v>
      </c>
      <c r="J116" s="16">
        <f>IFERROR(INDEX([1]Brain!J$3:J$381,MATCH($B116,[1]Brain!$B$3:$B$381,0)),"")</f>
        <v>385840441.44999999</v>
      </c>
      <c r="K116" s="17">
        <f>VLOOKUP($B116,'[1]Ticker Changes'!$B:$L,11,FALSE)</f>
        <v>-3.9761431411530768E-2</v>
      </c>
    </row>
    <row r="117" spans="1:11" x14ac:dyDescent="0.25">
      <c r="A117" s="1"/>
      <c r="G117" s="19"/>
    </row>
    <row r="118" spans="1:11" x14ac:dyDescent="0.25">
      <c r="A118" s="1"/>
      <c r="G118" s="19"/>
    </row>
    <row r="119" spans="1:11" x14ac:dyDescent="0.25">
      <c r="A119" s="1"/>
    </row>
  </sheetData>
  <sheetProtection formatCells="0" formatColumns="0" formatRows="0" insertColumns="0" insertRows="0" insertHyperlinks="0" deleteColumns="0" deleteRows="0" sort="0" autoFilter="0" pivotTables="0"/>
  <mergeCells count="1">
    <mergeCell ref="A4:D4"/>
  </mergeCells>
  <conditionalFormatting sqref="K7:K116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H7:H116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A3 A7:A119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A3 A7:A119">
    <cfRule type="cellIs" dxfId="0" priority="1" operator="lessThan">
      <formula>0</formula>
    </cfRule>
  </conditionalFormatting>
  <conditionalFormatting sqref="A3 A7:A119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81" fitToHeight="0" orientation="landscape" r:id="rId1"/>
  <headerFooter>
    <oddHeader>&amp;L&amp;"Calibri"&amp;11&amp;K000000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Ayodeji Ajilore</dc:creator>
  <cp:lastModifiedBy>Ayodeji Ajilore</cp:lastModifiedBy>
  <dcterms:created xsi:type="dcterms:W3CDTF">2022-05-04T14:20:46Z</dcterms:created>
  <dcterms:modified xsi:type="dcterms:W3CDTF">2022-05-04T14:22:05Z</dcterms:modified>
</cp:coreProperties>
</file>